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ocgov-my.sharepoint.com/personal/akosty_doc_gov/Documents/Downloads/"/>
    </mc:Choice>
  </mc:AlternateContent>
  <xr:revisionPtr revIDLastSave="222" documentId="8_{FA478B85-07DD-48C5-88EB-9A7B6E81C066}" xr6:coauthVersionLast="47" xr6:coauthVersionMax="47" xr10:uidLastSave="{83558A9E-F132-41BD-9E2D-8FB094DA62B1}"/>
  <bookViews>
    <workbookView xWindow="-120" yWindow="-120" windowWidth="20730" windowHeight="11040" xr2:uid="{00000000-000D-0000-FFFF-FFFF00000000}"/>
  </bookViews>
  <sheets>
    <sheet name="EDA Disclaimer &amp; Instructions" sheetId="9" r:id="rId1"/>
    <sheet name="Budget Overview" sheetId="1" r:id="rId2"/>
    <sheet name="Staffing Plan" sheetId="2" r:id="rId3"/>
    <sheet name="Budget Narrative" sheetId="7" r:id="rId4"/>
    <sheet name="Subawards" sheetId="13" r:id="rId5"/>
  </sheets>
  <definedNames>
    <definedName name="cash_list">'Budget Narrative'!$G$191:$G$192</definedName>
    <definedName name="match_list">'Budget Narrative'!$G$191:$G$193</definedName>
    <definedName name="_xlnm.Print_Area" localSheetId="3">'Budget Narrative'!$B$7:$F$51</definedName>
    <definedName name="_xlnm.Print_Area" localSheetId="1">'Budget Overview'!$B$2:$C$22</definedName>
    <definedName name="_xlnm.Print_Area" localSheetId="2">'Staffing Plan'!$B$5:$G$29</definedName>
    <definedName name="program_list">'Budget Narrative'!$G$184:$G$186</definedName>
    <definedName name="sub">'Budget Narrative'!$G$194:$G$195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2" l="1"/>
  <c r="R13" i="2"/>
  <c r="F15" i="7"/>
  <c r="D21" i="1"/>
  <c r="C21" i="1"/>
  <c r="F57" i="7" l="1"/>
  <c r="C68" i="7"/>
  <c r="C70" i="7" s="1"/>
  <c r="AB41" i="13" l="1"/>
  <c r="U41" i="13"/>
  <c r="N41" i="13"/>
  <c r="G41" i="13"/>
  <c r="X10" i="13"/>
  <c r="K30" i="13"/>
  <c r="Y30" i="13"/>
  <c r="R30" i="13"/>
  <c r="D30" i="13"/>
  <c r="Q10" i="13" l="1"/>
  <c r="J10" i="13"/>
  <c r="C10" i="13"/>
  <c r="F47" i="7"/>
  <c r="F39" i="7"/>
  <c r="G19" i="7"/>
  <c r="H17" i="2"/>
  <c r="E12" i="2"/>
  <c r="G12" i="2" s="1"/>
  <c r="E13" i="2"/>
  <c r="E14" i="2"/>
  <c r="G14" i="2" s="1"/>
  <c r="E15" i="2"/>
  <c r="E16" i="2"/>
  <c r="G16" i="2" s="1"/>
  <c r="G13" i="2"/>
  <c r="G15" i="2"/>
  <c r="R14" i="2"/>
  <c r="R15" i="2"/>
  <c r="R16" i="2"/>
  <c r="R12" i="2"/>
  <c r="E10" i="2"/>
  <c r="G10" i="2" s="1"/>
  <c r="H18" i="2" l="1"/>
  <c r="G17" i="2"/>
  <c r="G18" i="2" s="1"/>
  <c r="Q17" i="2"/>
  <c r="P17" i="2"/>
  <c r="P18" i="2" s="1"/>
  <c r="O17" i="2"/>
  <c r="N17" i="2"/>
  <c r="F48" i="7"/>
  <c r="F49" i="7"/>
  <c r="F50" i="7"/>
  <c r="F40" i="7"/>
  <c r="F41" i="7"/>
  <c r="F42" i="7"/>
  <c r="F32" i="7"/>
  <c r="F33" i="7"/>
  <c r="F34" i="7"/>
  <c r="F31" i="7"/>
  <c r="F24" i="7"/>
  <c r="F25" i="7"/>
  <c r="F26" i="7"/>
  <c r="F23" i="7"/>
  <c r="F16" i="7"/>
  <c r="F17" i="7"/>
  <c r="F18" i="7"/>
  <c r="P51" i="7"/>
  <c r="O51" i="7"/>
  <c r="N51" i="7"/>
  <c r="M51" i="7"/>
  <c r="P43" i="7"/>
  <c r="O43" i="7"/>
  <c r="N43" i="7"/>
  <c r="M43" i="7"/>
  <c r="P35" i="7"/>
  <c r="O35" i="7"/>
  <c r="N35" i="7"/>
  <c r="M35" i="7"/>
  <c r="P27" i="7"/>
  <c r="O27" i="7"/>
  <c r="N27" i="7"/>
  <c r="M27" i="7"/>
  <c r="P19" i="7"/>
  <c r="O19" i="7"/>
  <c r="N19" i="7"/>
  <c r="M19" i="7"/>
  <c r="F35" i="7" l="1"/>
  <c r="F27" i="7"/>
  <c r="F43" i="7"/>
  <c r="F19" i="7"/>
  <c r="F51" i="7"/>
  <c r="Q18" i="2"/>
  <c r="N18" i="2"/>
  <c r="O18" i="2"/>
  <c r="Z18" i="13"/>
  <c r="Z20" i="13" s="1"/>
  <c r="Y18" i="13"/>
  <c r="Y20" i="13" s="1"/>
  <c r="S18" i="13"/>
  <c r="S20" i="13" s="1"/>
  <c r="R18" i="13"/>
  <c r="R20" i="13" s="1"/>
  <c r="L18" i="13"/>
  <c r="L20" i="13" s="1"/>
  <c r="K18" i="13"/>
  <c r="K20" i="13" s="1"/>
  <c r="E18" i="13"/>
  <c r="E20" i="13" s="1"/>
  <c r="D18" i="13"/>
  <c r="D20" i="13" s="1"/>
  <c r="X17" i="13"/>
  <c r="Q17" i="13"/>
  <c r="J17" i="13"/>
  <c r="C17" i="13"/>
  <c r="X16" i="13"/>
  <c r="Q16" i="13"/>
  <c r="J16" i="13"/>
  <c r="C16" i="13"/>
  <c r="X15" i="13"/>
  <c r="Q15" i="13"/>
  <c r="J15" i="13"/>
  <c r="C15" i="13"/>
  <c r="X14" i="13"/>
  <c r="Q14" i="13"/>
  <c r="J14" i="13"/>
  <c r="C14" i="13"/>
  <c r="X13" i="13"/>
  <c r="Q13" i="13"/>
  <c r="J13" i="13"/>
  <c r="C13" i="13"/>
  <c r="X12" i="13"/>
  <c r="Q12" i="13"/>
  <c r="J12" i="13"/>
  <c r="C12" i="13"/>
  <c r="X11" i="13"/>
  <c r="Q11" i="13"/>
  <c r="J11" i="13"/>
  <c r="C11" i="13"/>
  <c r="X18" i="13" l="1"/>
  <c r="X20" i="13" s="1"/>
  <c r="C18" i="13"/>
  <c r="C20" i="13" s="1"/>
  <c r="J18" i="13"/>
  <c r="J20" i="13" s="1"/>
  <c r="Q18" i="13"/>
  <c r="Q20" i="13" s="1"/>
  <c r="I43" i="7"/>
  <c r="G51" i="7"/>
  <c r="H51" i="7"/>
  <c r="I51" i="7"/>
  <c r="J51" i="7"/>
  <c r="K51" i="7"/>
  <c r="L51" i="7"/>
  <c r="G27" i="7"/>
  <c r="I27" i="7"/>
  <c r="J27" i="7"/>
  <c r="K27" i="7"/>
  <c r="L27" i="7"/>
  <c r="H27" i="7"/>
  <c r="D19" i="1" l="1"/>
  <c r="K8" i="7" s="1"/>
  <c r="C19" i="1"/>
  <c r="J8" i="7" s="1"/>
  <c r="C16" i="1"/>
  <c r="J5" i="7" s="1"/>
  <c r="D16" i="1"/>
  <c r="K5" i="7" s="1"/>
  <c r="I17" i="2"/>
  <c r="J17" i="2"/>
  <c r="K17" i="2"/>
  <c r="L17" i="2"/>
  <c r="M17" i="2"/>
  <c r="C13" i="1" l="1"/>
  <c r="D13" i="1"/>
  <c r="R17" i="2"/>
  <c r="H19" i="7"/>
  <c r="H43" i="7"/>
  <c r="J43" i="7"/>
  <c r="K43" i="7"/>
  <c r="L43" i="7"/>
  <c r="G43" i="7"/>
  <c r="C18" i="1" s="1"/>
  <c r="J7" i="7" s="1"/>
  <c r="H35" i="7"/>
  <c r="I35" i="7"/>
  <c r="J35" i="7"/>
  <c r="K35" i="7"/>
  <c r="L35" i="7"/>
  <c r="G35" i="7"/>
  <c r="D17" i="1" l="1"/>
  <c r="K6" i="7" s="1"/>
  <c r="C17" i="1"/>
  <c r="J6" i="7" s="1"/>
  <c r="D18" i="1"/>
  <c r="K7" i="7" s="1"/>
  <c r="I19" i="7"/>
  <c r="J19" i="7"/>
  <c r="K19" i="7"/>
  <c r="L19" i="7"/>
  <c r="D15" i="1" l="1"/>
  <c r="C15" i="1"/>
  <c r="J4" i="7" s="1"/>
  <c r="F11" i="7"/>
  <c r="K4" i="7" l="1"/>
  <c r="F8" i="7"/>
  <c r="F56" i="7" l="1"/>
  <c r="F58" i="7" s="1"/>
  <c r="C71" i="7" s="1"/>
  <c r="M18" i="2"/>
  <c r="J18" i="2"/>
  <c r="K18" i="2"/>
  <c r="L18" i="2"/>
  <c r="I18" i="2"/>
  <c r="D14" i="1" s="1"/>
  <c r="D20" i="1" s="1"/>
  <c r="D22" i="1" s="1"/>
  <c r="C6" i="1" l="1"/>
  <c r="C14" i="1"/>
  <c r="C20" i="1" s="1"/>
  <c r="C22" i="1" s="1"/>
  <c r="R18" i="2"/>
  <c r="C7" i="1"/>
  <c r="C8" i="1" s="1"/>
  <c r="C9" i="1" s="1"/>
</calcChain>
</file>

<file path=xl/sharedStrings.xml><?xml version="1.0" encoding="utf-8"?>
<sst xmlns="http://schemas.openxmlformats.org/spreadsheetml/2006/main" count="383" uniqueCount="155">
  <si>
    <t>Budget Overview</t>
  </si>
  <si>
    <t>Date Authorized</t>
  </si>
  <si>
    <t>For reference, please see Section B – Budget Categories of the Standard Form SF-424A, BUDGET INFORMATION - Non-Construction Programs</t>
  </si>
  <si>
    <t>Total Project Budget</t>
  </si>
  <si>
    <t>Federal Share (EDA grant funded)</t>
  </si>
  <si>
    <t>Non-Federal (Matching) Share</t>
  </si>
  <si>
    <t>Federal Grant Rate</t>
  </si>
  <si>
    <t>Line Item Budget</t>
  </si>
  <si>
    <t>Cost Categories</t>
  </si>
  <si>
    <t xml:space="preserve">Federal </t>
  </si>
  <si>
    <t xml:space="preserve">Non-Federal </t>
  </si>
  <si>
    <t>Personnel</t>
  </si>
  <si>
    <t>Fringe Benefits</t>
  </si>
  <si>
    <t>Travel</t>
  </si>
  <si>
    <t>Equipment</t>
  </si>
  <si>
    <t>Supplies</t>
  </si>
  <si>
    <t>Contractual</t>
  </si>
  <si>
    <t>Other</t>
  </si>
  <si>
    <t>Total Direct Charges</t>
  </si>
  <si>
    <t xml:space="preserve">Indirect Charges </t>
  </si>
  <si>
    <t>Totals</t>
  </si>
  <si>
    <t xml:space="preserve"> STAFFING PLAN</t>
  </si>
  <si>
    <t>Staffing Plan - Budget</t>
  </si>
  <si>
    <t>Year 1</t>
  </si>
  <si>
    <t>Year 2</t>
  </si>
  <si>
    <t>Year 3</t>
  </si>
  <si>
    <t>Year 4</t>
  </si>
  <si>
    <t>Year 5</t>
  </si>
  <si>
    <t>Checkpoint</t>
  </si>
  <si>
    <t>Project Role/Title</t>
  </si>
  <si>
    <t>Annual Salary/Rate</t>
  </si>
  <si>
    <t>% of Annual Hours for project</t>
  </si>
  <si>
    <t>Annual $ from Award</t>
  </si>
  <si>
    <t>Number of Years</t>
  </si>
  <si>
    <t>Total Cost by Employee</t>
  </si>
  <si>
    <t>Federal Share</t>
  </si>
  <si>
    <t>Non-Federal Share</t>
  </si>
  <si>
    <t xml:space="preserve">Does breakdown match your total? </t>
  </si>
  <si>
    <r>
      <rPr>
        <b/>
        <sz val="11"/>
        <color theme="1"/>
        <rFont val="Calibri"/>
        <family val="2"/>
        <scheme val="minor"/>
      </rPr>
      <t>Example:</t>
    </r>
    <r>
      <rPr>
        <sz val="11"/>
        <color theme="1"/>
        <rFont val="Calibri"/>
        <family val="2"/>
        <scheme val="minor"/>
      </rPr>
      <t xml:space="preserve"> Executive Director</t>
    </r>
  </si>
  <si>
    <t>Total Personnel Costs</t>
  </si>
  <si>
    <t>Total Fringe Costs (rate and totals)</t>
  </si>
  <si>
    <t>Staffing Plan - Narrative</t>
  </si>
  <si>
    <t>Please put your Fringe Cost Justification Below</t>
  </si>
  <si>
    <t>Project Role / Title</t>
  </si>
  <si>
    <t>Project Responsibilities</t>
  </si>
  <si>
    <r>
      <rPr>
        <u/>
        <sz val="11"/>
        <color rgb="FF000000"/>
        <rFont val="Calibri"/>
        <family val="2"/>
      </rPr>
      <t>Example Justification:</t>
    </r>
    <r>
      <rPr>
        <sz val="11"/>
        <color rgb="FF000000"/>
        <rFont val="Calibri"/>
        <family val="2"/>
      </rPr>
      <t xml:space="preserve"> Fringe Benefits for this project include FICA Match (Social Security and Medicare), Employers Retirement Contribution, Unemployment Compensation, Workers Compensation, Vacation and Sick Leave (VSL), and Employers Insurance Contribution. 
Fringe benefits were calculated using a rate of 23.57% of all the salaries above.</t>
    </r>
  </si>
  <si>
    <t>Executive Director</t>
  </si>
  <si>
    <t>Executive Director will provide executive oversight over the program on a weekly basis, oversee all monitoring, compliance, and external relations.</t>
  </si>
  <si>
    <r>
      <t xml:space="preserve">Period of Performance </t>
    </r>
    <r>
      <rPr>
        <b/>
        <i/>
        <sz val="10"/>
        <color theme="1"/>
        <rFont val="Calibri"/>
        <family val="2"/>
        <scheme val="minor"/>
      </rPr>
      <t>(months):</t>
    </r>
  </si>
  <si>
    <t>Checkpoint: Do Budget Narrative &amp; Budget Overview line item totals match?</t>
  </si>
  <si>
    <t>Federal</t>
  </si>
  <si>
    <t>Lead Recipient Organization Name:</t>
  </si>
  <si>
    <r>
      <t xml:space="preserve">Personnel - </t>
    </r>
    <r>
      <rPr>
        <sz val="10"/>
        <color theme="1"/>
        <rFont val="Calibri"/>
        <family val="2"/>
        <scheme val="minor"/>
      </rPr>
      <t xml:space="preserve">Cost as shown on the Staffing Plan. This will autofill from what is entered on the Staffing Plan tab. </t>
    </r>
  </si>
  <si>
    <r>
      <t xml:space="preserve">Fringe - </t>
    </r>
    <r>
      <rPr>
        <sz val="10"/>
        <color theme="1"/>
        <rFont val="Calibri"/>
        <family val="2"/>
        <scheme val="minor"/>
      </rPr>
      <t>Associated fringe costs for the personnel listed in the staffing plan</t>
    </r>
    <r>
      <rPr>
        <b/>
        <sz val="10"/>
        <color theme="1"/>
        <rFont val="Calibri"/>
        <family val="2"/>
        <scheme val="minor"/>
      </rPr>
      <t>.</t>
    </r>
    <r>
      <rPr>
        <sz val="10"/>
        <color theme="1"/>
        <rFont val="Calibri"/>
        <family val="2"/>
        <scheme val="minor"/>
      </rPr>
      <t xml:space="preserve"> This will autofill from what is entered on the Staffing Plan tab. </t>
    </r>
  </si>
  <si>
    <t>Additional Details</t>
  </si>
  <si>
    <t>Total Fringe Costs</t>
  </si>
  <si>
    <t xml:space="preserve">For each line item, please include a yearly breakdown for federal and non-federal (matching) share </t>
  </si>
  <si>
    <r>
      <t xml:space="preserve">Travel - </t>
    </r>
    <r>
      <rPr>
        <sz val="10"/>
        <color theme="1"/>
        <rFont val="Calibri"/>
        <family val="2"/>
        <scheme val="minor"/>
      </rPr>
      <t xml:space="preserve">Costs incurred by employees listed on the Staffing Plan where travel is necessary to implement the scope of work. See 2 CFR 200.475 for additional guidance. </t>
    </r>
  </si>
  <si>
    <t>Event</t>
  </si>
  <si>
    <t>Travelers</t>
  </si>
  <si>
    <t>Description of the Travel</t>
  </si>
  <si>
    <t>Purpose of the Travel</t>
  </si>
  <si>
    <t>Cost</t>
  </si>
  <si>
    <r>
      <rPr>
        <b/>
        <sz val="11"/>
        <color theme="1"/>
        <rFont val="Calibri"/>
        <family val="2"/>
        <scheme val="minor"/>
      </rPr>
      <t>Example</t>
    </r>
    <r>
      <rPr>
        <sz val="11"/>
        <color theme="1"/>
        <rFont val="Calibri"/>
        <family val="2"/>
        <scheme val="minor"/>
      </rPr>
      <t>: 25 site visits to regional employers</t>
    </r>
  </si>
  <si>
    <t xml:space="preserve">3 travelers per trip </t>
  </si>
  <si>
    <t>Estimated lodging is $200 per person per one-night hotel room, rental car is $150 per person per trip, food is $80 per person per trip. [ (200 + 150 + 80) x 3 ] x 25 = $32,250.00. The reimbursement rate aligns with federal and state guidelines.</t>
  </si>
  <si>
    <t xml:space="preserve">Staff is expected to travel around the County/State to visit sites, attend meetings and training/conferences, meet with County partners, visit community members, students and businesses, etc. </t>
  </si>
  <si>
    <t>Total Travel Costs</t>
  </si>
  <si>
    <t>Quantity</t>
  </si>
  <si>
    <t>Cost per Unit</t>
  </si>
  <si>
    <t>Description and purpose of the Equipment</t>
  </si>
  <si>
    <r>
      <rPr>
        <b/>
        <sz val="11"/>
        <color theme="1"/>
        <rFont val="Calibri"/>
        <family val="2"/>
        <scheme val="minor"/>
      </rPr>
      <t>Example</t>
    </r>
    <r>
      <rPr>
        <sz val="11"/>
        <color theme="1"/>
        <rFont val="Calibri"/>
        <family val="2"/>
        <scheme val="minor"/>
      </rPr>
      <t>: CNC Machine</t>
    </r>
  </si>
  <si>
    <t xml:space="preserve">1 CNC (Computer numerical control) Machine. The lab is already equipped to support this machine (no alterations to the space are necessary). The CNC Machine will be used by project participants to support R&amp;D work under this grant. This machine will be made available to all program participants in the fabrication lab. </t>
  </si>
  <si>
    <t>Total Equipment Costs</t>
  </si>
  <si>
    <r>
      <t xml:space="preserve">Supplies - </t>
    </r>
    <r>
      <rPr>
        <sz val="10"/>
        <color theme="1"/>
        <rFont val="Calibri"/>
        <family val="2"/>
        <scheme val="minor"/>
      </rPr>
      <t>Supplies must be itemized and must correlate to the purpose of the award. Miscellaneous is not sufficient. See the definition of supplies at 2 CFR 200.1.</t>
    </r>
  </si>
  <si>
    <t xml:space="preserve">Supplies  </t>
  </si>
  <si>
    <t>Cost per Unit &amp; Quantity</t>
  </si>
  <si>
    <t>Description of the Supplies</t>
  </si>
  <si>
    <t>Purpose of the Supplies</t>
  </si>
  <si>
    <r>
      <rPr>
        <b/>
        <sz val="11"/>
        <color theme="1"/>
        <rFont val="Calibri"/>
        <family val="2"/>
        <scheme val="minor"/>
      </rPr>
      <t>Example</t>
    </r>
    <r>
      <rPr>
        <sz val="11"/>
        <color theme="1"/>
        <rFont val="Calibri"/>
        <family val="2"/>
        <scheme val="minor"/>
      </rPr>
      <t>: Laptops</t>
    </r>
  </si>
  <si>
    <t>$750 per unit; 3 units</t>
  </si>
  <si>
    <t xml:space="preserve">3 standard desk laptops </t>
  </si>
  <si>
    <t xml:space="preserve">Laptops for our RIO and 2 other supporting staff members to use for daily office use. </t>
  </si>
  <si>
    <t>Total Supply Costs</t>
  </si>
  <si>
    <r>
      <t xml:space="preserve">Contractual - </t>
    </r>
    <r>
      <rPr>
        <sz val="10"/>
        <color theme="1"/>
        <rFont val="Calibri"/>
        <family val="2"/>
        <scheme val="minor"/>
      </rPr>
      <t xml:space="preserve">Contractors are subject to procurement standards in 2 CFR 200.317 - 200.327. All Subawards to eligible recipients should be noted under this line item as well. Please denote in the second column if this line item applies to a "subaward" or "contract." For guidance on the difference between a subaward and a contract, see 2 CFR 200.331. (Please note, this section will </t>
    </r>
    <r>
      <rPr>
        <u/>
        <sz val="10"/>
        <color theme="1"/>
        <rFont val="Calibri"/>
        <family val="2"/>
        <scheme val="minor"/>
      </rPr>
      <t>not</t>
    </r>
    <r>
      <rPr>
        <sz val="10"/>
        <color theme="1"/>
        <rFont val="Calibri"/>
        <family val="2"/>
        <scheme val="minor"/>
      </rPr>
      <t xml:space="preserve"> autopopulate from the subawardees tab, but please also fill out the subawardees time for subawards - not for contractual).</t>
    </r>
  </si>
  <si>
    <t>Organization Name 
(if applicable)</t>
  </si>
  <si>
    <t>Subaward or Contract?</t>
  </si>
  <si>
    <t>Details of services being provided</t>
  </si>
  <si>
    <t>Impact on project milestones/scope of work</t>
  </si>
  <si>
    <r>
      <rPr>
        <b/>
        <sz val="11"/>
        <color theme="1"/>
        <rFont val="Calibri"/>
        <family val="2"/>
        <scheme val="minor"/>
      </rPr>
      <t>Example:</t>
    </r>
    <r>
      <rPr>
        <sz val="11"/>
        <color theme="1"/>
        <rFont val="Calibri"/>
        <family val="2"/>
        <scheme val="minor"/>
      </rPr>
      <t xml:space="preserve"> Marketing Contractor TBD</t>
    </r>
  </si>
  <si>
    <t>Contract</t>
  </si>
  <si>
    <t>A marketing contract will be procured to perform social media campaigns to support recruitment, partnerships, networking, etc. over the first 3 years of period of performance. This company would need to support internal training on marketing expertise and support Public Affairs in recruiting.</t>
  </si>
  <si>
    <t xml:space="preserve">Our organization does not have the expertise or technology to perform a social media campaign at this level of sophistication. This contract will enable our project to aid in the recruitment of entrepreneurs to our program. </t>
  </si>
  <si>
    <t>Subaward</t>
  </si>
  <si>
    <t>Total Contractual Costs</t>
  </si>
  <si>
    <r>
      <t xml:space="preserve">Other - </t>
    </r>
    <r>
      <rPr>
        <sz val="10"/>
        <color rgb="FF000000"/>
        <rFont val="Calibri"/>
        <family val="2"/>
      </rPr>
      <t xml:space="preserve">Any other costs that do </t>
    </r>
    <r>
      <rPr>
        <u/>
        <sz val="10"/>
        <color rgb="FF000000"/>
        <rFont val="Calibri"/>
        <family val="2"/>
      </rPr>
      <t>not</t>
    </r>
    <r>
      <rPr>
        <sz val="10"/>
        <color rgb="FF000000"/>
        <rFont val="Calibri"/>
        <family val="2"/>
      </rPr>
      <t xml:space="preserve"> fit in previous categories. Talk to your Project Officer if you have questions.</t>
    </r>
  </si>
  <si>
    <t>Description of the Other</t>
  </si>
  <si>
    <t>Purpose of the Other</t>
  </si>
  <si>
    <t>Total Other Costs</t>
  </si>
  <si>
    <t xml:space="preserve">Indirect Costs </t>
  </si>
  <si>
    <t>Please complete the Indirect Cost Rate Calculator below</t>
  </si>
  <si>
    <t>Cost Base</t>
  </si>
  <si>
    <t>Indirect Rate</t>
  </si>
  <si>
    <t>Total Allowable Indirect Cost</t>
  </si>
  <si>
    <t>Indirect Cost Rate Calculator</t>
  </si>
  <si>
    <t>Cost Category</t>
  </si>
  <si>
    <t>Total Cost</t>
  </si>
  <si>
    <t>Additional Notes</t>
  </si>
  <si>
    <t> </t>
  </si>
  <si>
    <t>Includes Subawards (up to $50,000 of each award)</t>
  </si>
  <si>
    <t>Cost Base / Modified Total Direct Costs (MTDC)</t>
  </si>
  <si>
    <t> Excluded from the MTDC Calculation:
Equipment, capital expenditures, charges for patient care, rental costs, tuition remission, scholarships and fellowships, participant support costs and the portion of each subaward in excess of $50,000.</t>
  </si>
  <si>
    <t>&lt;&lt;&lt;&lt; Input your indirect cost rate here as a percentage. The current de minimis rate is 15%</t>
  </si>
  <si>
    <t>Indirect Costs</t>
  </si>
  <si>
    <t>Do estimated indirect costs correspond with those included in the project budget?</t>
  </si>
  <si>
    <t>Program Design</t>
  </si>
  <si>
    <t>System Design</t>
  </si>
  <si>
    <t>Program Implementation</t>
  </si>
  <si>
    <t>Program Design, System Design, Program Implementation</t>
  </si>
  <si>
    <t>Program Design, Program Implementation</t>
  </si>
  <si>
    <t>System Design, Program Implementation</t>
  </si>
  <si>
    <t>Cash</t>
  </si>
  <si>
    <t>In-kind</t>
  </si>
  <si>
    <t>Subrecipient #1 Name</t>
  </si>
  <si>
    <t>Subrecipient #2 Name</t>
  </si>
  <si>
    <t>Subrecipient #3 Name</t>
  </si>
  <si>
    <t>Subrecipient #4 Name</t>
  </si>
  <si>
    <t>Organization entity type</t>
  </si>
  <si>
    <t>Total</t>
  </si>
  <si>
    <t>Match</t>
  </si>
  <si>
    <t>Description</t>
  </si>
  <si>
    <t>Construction (N/A)</t>
  </si>
  <si>
    <t>&lt;&lt; list rate as a percentage</t>
  </si>
  <si>
    <t>Total Subaward</t>
  </si>
  <si>
    <t>Subrecipient #1 Staffing Plan</t>
  </si>
  <si>
    <t>Subrecipient #2 Staffing Plan</t>
  </si>
  <si>
    <t>Subrecipient #3 Staffing Plan</t>
  </si>
  <si>
    <t>Subrecipient #4 Staffing Plan</t>
  </si>
  <si>
    <t>Responsbilities</t>
  </si>
  <si>
    <t>Subrecipient #1 Equipment</t>
  </si>
  <si>
    <t>Expected Useful Life (in years)</t>
  </si>
  <si>
    <t xml:space="preserve"> </t>
  </si>
  <si>
    <r>
      <t xml:space="preserve">Equipment - </t>
    </r>
    <r>
      <rPr>
        <sz val="10"/>
        <color theme="1"/>
        <rFont val="Calibri"/>
        <family val="2"/>
        <scheme val="minor"/>
      </rPr>
      <t>Equals or exceeds $10,000 per unit cost and has a useful life greater than 1 year. See the definition of equipment at 2 CFR 200.1.</t>
    </r>
  </si>
  <si>
    <t>Component Project Lead Organization:</t>
  </si>
  <si>
    <t>Non-Federal (Match) Sources</t>
  </si>
  <si>
    <t>Match Funding Source</t>
  </si>
  <si>
    <t>Cash or In-Kind?</t>
  </si>
  <si>
    <t>Dollar Value of Match</t>
  </si>
  <si>
    <t>Non-Federal (Match)</t>
  </si>
  <si>
    <t>Role/Title of Employee</t>
  </si>
  <si>
    <t>Subrecipient #2 Equipment</t>
  </si>
  <si>
    <t>Subrecipient #3 Equipment</t>
  </si>
  <si>
    <t>Subrecipient #4 Equipment</t>
  </si>
  <si>
    <t>Component Project Name:</t>
  </si>
  <si>
    <t>Coalition/Consortium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</si>
</sst>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u/>
      <sz val="11"/>
      <color theme="1"/>
      <name val="Calibri"/>
      <family val="2"/>
      <scheme val="minor"/>
    </font>
    <font>
      <b/>
      <sz val="12"/>
      <color rgb="FF00000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b/>
      <i/>
      <sz val="10"/>
      <color theme="1"/>
      <name val="Calibri"/>
      <family val="2"/>
      <scheme val="minor"/>
    </font>
    <font>
      <i/>
      <sz val="10"/>
      <color rgb="FF000000"/>
      <name val="Calibri"/>
      <family val="2"/>
      <scheme val="minor"/>
    </font>
    <font>
      <sz val="11"/>
      <name val="Calibri"/>
      <family val="2"/>
      <scheme val="minor"/>
    </font>
    <font>
      <sz val="11"/>
      <color theme="2"/>
      <name val="Calibri"/>
      <family val="2"/>
      <scheme val="minor"/>
    </font>
    <font>
      <i/>
      <sz val="11"/>
      <color theme="1"/>
      <name val="Calibri"/>
      <family val="2"/>
      <scheme val="minor"/>
    </font>
    <font>
      <i/>
      <u/>
      <sz val="11"/>
      <color theme="1"/>
      <name val="Calibri"/>
      <family val="2"/>
      <scheme val="minor"/>
    </font>
    <font>
      <sz val="11"/>
      <color rgb="FF000000"/>
      <name val="Calibri"/>
      <family val="2"/>
    </font>
    <font>
      <u/>
      <sz val="10"/>
      <color theme="1"/>
      <name val="Calibri"/>
      <family val="2"/>
      <scheme val="minor"/>
    </font>
    <font>
      <u/>
      <sz val="11"/>
      <color rgb="FF444444"/>
      <name val="Calibri"/>
      <family val="2"/>
    </font>
    <font>
      <b/>
      <sz val="10"/>
      <color rgb="FF000000"/>
      <name val="Calibri"/>
      <family val="2"/>
    </font>
    <font>
      <sz val="10"/>
      <color rgb="FF000000"/>
      <name val="Calibri"/>
      <family val="2"/>
    </font>
    <font>
      <u/>
      <sz val="10"/>
      <color rgb="FF000000"/>
      <name val="Calibri"/>
      <family val="2"/>
    </font>
    <font>
      <u/>
      <sz val="11"/>
      <color rgb="FF000000"/>
      <name val="Calibri"/>
      <family val="2"/>
    </font>
    <font>
      <sz val="11"/>
      <color rgb="FF000000"/>
      <name val="Calibri"/>
      <family val="2"/>
      <scheme val="minor"/>
    </font>
    <font>
      <b/>
      <sz val="11"/>
      <color rgb="FF000000"/>
      <name val="Calibri"/>
      <family val="2"/>
    </font>
    <font>
      <i/>
      <sz val="12"/>
      <color theme="1"/>
      <name val="Calibri"/>
      <family val="2"/>
      <scheme val="minor"/>
    </font>
    <font>
      <b/>
      <i/>
      <sz val="12"/>
      <color rgb="FF000000"/>
      <name val="Calibri"/>
      <family val="2"/>
      <scheme val="minor"/>
    </font>
    <font>
      <b/>
      <i/>
      <sz val="11"/>
      <color theme="1"/>
      <name val="Calibri"/>
      <family val="2"/>
      <scheme val="minor"/>
    </font>
    <font>
      <sz val="12"/>
      <color theme="1"/>
      <name val="Calibri"/>
      <family val="2"/>
      <scheme val="minor"/>
    </font>
    <font>
      <sz val="11"/>
      <name val="Calibri"/>
      <family val="2"/>
    </font>
    <font>
      <u/>
      <sz val="11"/>
      <color theme="10"/>
      <name val="Calibri"/>
      <family val="2"/>
      <scheme val="minor"/>
    </font>
    <font>
      <u/>
      <sz val="24"/>
      <color theme="10"/>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b/>
      <i/>
      <sz val="12"/>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s>
  <borders count="74">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auto="1"/>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rgb="FF000000"/>
      </top>
      <bottom style="thin">
        <color rgb="FF000000"/>
      </bottom>
      <diagonal/>
    </border>
    <border>
      <left style="thin">
        <color indexed="64"/>
      </left>
      <right/>
      <top/>
      <bottom style="thin">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medium">
        <color auto="1"/>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cellStyleXfs>
  <cellXfs count="279">
    <xf numFmtId="0" fontId="0" fillId="0" borderId="0" xfId="0"/>
    <xf numFmtId="0" fontId="0" fillId="0" borderId="2" xfId="0" applyBorder="1"/>
    <xf numFmtId="0" fontId="4" fillId="0" borderId="2" xfId="0" applyFont="1" applyBorder="1" applyAlignment="1">
      <alignment horizontal="center"/>
    </xf>
    <xf numFmtId="0" fontId="2" fillId="0" borderId="0" xfId="0" applyFont="1" applyAlignment="1">
      <alignment horizontal="center"/>
    </xf>
    <xf numFmtId="6" fontId="2" fillId="0" borderId="0" xfId="0" applyNumberFormat="1" applyFont="1"/>
    <xf numFmtId="6" fontId="0" fillId="0" borderId="0" xfId="0" applyNumberFormat="1" applyAlignment="1">
      <alignment horizontal="right"/>
    </xf>
    <xf numFmtId="0" fontId="0" fillId="2" borderId="4" xfId="0" applyFill="1" applyBorder="1" applyAlignment="1">
      <alignment horizontal="center"/>
    </xf>
    <xf numFmtId="0" fontId="6" fillId="0" borderId="0" xfId="0" applyFont="1" applyAlignment="1">
      <alignment horizontal="left"/>
    </xf>
    <xf numFmtId="0" fontId="4" fillId="0" borderId="2" xfId="0" applyFont="1" applyBorder="1" applyAlignment="1">
      <alignment horizontal="center" wrapText="1"/>
    </xf>
    <xf numFmtId="0" fontId="0" fillId="0" borderId="0" xfId="0" applyAlignment="1">
      <alignment horizontal="center" wrapText="1"/>
    </xf>
    <xf numFmtId="10" fontId="1" fillId="0" borderId="7" xfId="2" applyNumberFormat="1" applyFont="1" applyBorder="1" applyAlignment="1">
      <alignment horizontal="center"/>
    </xf>
    <xf numFmtId="0" fontId="7" fillId="0" borderId="2" xfId="0" applyFont="1" applyBorder="1" applyAlignment="1">
      <alignment horizontal="left"/>
    </xf>
    <xf numFmtId="44" fontId="0" fillId="0" borderId="2" xfId="0" applyNumberFormat="1" applyBorder="1"/>
    <xf numFmtId="0" fontId="11" fillId="0" borderId="0" xfId="0" applyFont="1"/>
    <xf numFmtId="0" fontId="12" fillId="0" borderId="0" xfId="0" applyFont="1"/>
    <xf numFmtId="0" fontId="2" fillId="0" borderId="2" xfId="0" applyFont="1" applyBorder="1"/>
    <xf numFmtId="0" fontId="0" fillId="0" borderId="2" xfId="0" applyBorder="1" applyAlignment="1">
      <alignment wrapText="1"/>
    </xf>
    <xf numFmtId="0" fontId="0" fillId="0" borderId="2" xfId="0" applyBorder="1" applyProtection="1">
      <protection locked="0"/>
    </xf>
    <xf numFmtId="44" fontId="0" fillId="0" borderId="2" xfId="1" applyFont="1" applyBorder="1" applyProtection="1">
      <protection locked="0"/>
    </xf>
    <xf numFmtId="0" fontId="0" fillId="0" borderId="2" xfId="0" applyBorder="1" applyAlignment="1" applyProtection="1">
      <alignment vertical="top"/>
      <protection locked="0"/>
    </xf>
    <xf numFmtId="6" fontId="0" fillId="0" borderId="2" xfId="0" applyNumberFormat="1" applyBorder="1" applyProtection="1">
      <protection locked="0"/>
    </xf>
    <xf numFmtId="9" fontId="0" fillId="0" borderId="2" xfId="0" applyNumberFormat="1" applyBorder="1" applyProtection="1">
      <protection locked="0"/>
    </xf>
    <xf numFmtId="2" fontId="0" fillId="0" borderId="2" xfId="0" applyNumberFormat="1" applyBorder="1" applyProtection="1">
      <protection locked="0"/>
    </xf>
    <xf numFmtId="0" fontId="6" fillId="0" borderId="9" xfId="0" applyFont="1" applyBorder="1" applyAlignment="1">
      <alignment wrapText="1"/>
    </xf>
    <xf numFmtId="0" fontId="4" fillId="0" borderId="2" xfId="0" applyFont="1" applyBorder="1" applyAlignment="1" applyProtection="1">
      <alignment horizontal="center"/>
      <protection locked="0"/>
    </xf>
    <xf numFmtId="0" fontId="6" fillId="2" borderId="4" xfId="0" applyFont="1" applyFill="1" applyBorder="1" applyAlignment="1">
      <alignment horizontal="left"/>
    </xf>
    <xf numFmtId="0" fontId="6" fillId="2" borderId="5" xfId="0" applyFont="1" applyFill="1" applyBorder="1" applyAlignment="1">
      <alignment horizontal="left"/>
    </xf>
    <xf numFmtId="44" fontId="0" fillId="0" borderId="2" xfId="1" applyFont="1" applyFill="1" applyBorder="1" applyAlignment="1" applyProtection="1">
      <alignment wrapText="1"/>
      <protection locked="0"/>
    </xf>
    <xf numFmtId="44" fontId="0" fillId="0" borderId="2" xfId="1" applyFont="1" applyFill="1" applyBorder="1" applyProtection="1">
      <protection locked="0"/>
    </xf>
    <xf numFmtId="0" fontId="2" fillId="7" borderId="0" xfId="0" applyFont="1" applyFill="1"/>
    <xf numFmtId="44" fontId="0" fillId="0" borderId="2" xfId="1" applyFont="1" applyBorder="1"/>
    <xf numFmtId="44" fontId="0" fillId="3" borderId="2" xfId="1" applyFont="1" applyFill="1" applyBorder="1" applyProtection="1">
      <protection locked="0"/>
    </xf>
    <xf numFmtId="0" fontId="2" fillId="5" borderId="2" xfId="0" applyFont="1" applyFill="1" applyBorder="1"/>
    <xf numFmtId="44" fontId="0" fillId="3" borderId="2" xfId="1" applyFont="1" applyFill="1" applyBorder="1" applyAlignment="1" applyProtection="1">
      <alignment vertical="center"/>
      <protection locked="0"/>
    </xf>
    <xf numFmtId="44" fontId="0" fillId="0" borderId="2" xfId="1" applyFont="1" applyFill="1" applyBorder="1" applyAlignment="1" applyProtection="1">
      <alignment vertical="center"/>
      <protection locked="0"/>
    </xf>
    <xf numFmtId="44" fontId="0" fillId="0" borderId="2" xfId="1" applyFont="1" applyBorder="1" applyAlignment="1" applyProtection="1">
      <alignment vertical="center"/>
      <protection locked="0"/>
    </xf>
    <xf numFmtId="44" fontId="0" fillId="0" borderId="2" xfId="1" applyFont="1" applyBorder="1" applyAlignment="1" applyProtection="1">
      <alignment horizontal="center" vertical="center"/>
      <protection locked="0"/>
    </xf>
    <xf numFmtId="0" fontId="4" fillId="0" borderId="3" xfId="0" applyFont="1" applyBorder="1" applyAlignment="1" applyProtection="1">
      <alignment wrapText="1"/>
      <protection locked="0"/>
    </xf>
    <xf numFmtId="10" fontId="1" fillId="0" borderId="0" xfId="2" applyNumberFormat="1" applyFont="1" applyBorder="1" applyAlignment="1">
      <alignment horizontal="center"/>
    </xf>
    <xf numFmtId="0" fontId="4" fillId="0" borderId="20" xfId="0" applyFont="1" applyBorder="1" applyAlignment="1">
      <alignment horizontal="center"/>
    </xf>
    <xf numFmtId="0" fontId="0" fillId="3" borderId="2" xfId="0" applyFill="1" applyBorder="1" applyProtection="1">
      <protection locked="0"/>
    </xf>
    <xf numFmtId="6" fontId="0" fillId="3" borderId="2" xfId="0" applyNumberFormat="1" applyFill="1" applyBorder="1" applyProtection="1">
      <protection locked="0"/>
    </xf>
    <xf numFmtId="9" fontId="0" fillId="3" borderId="2" xfId="0" applyNumberFormat="1" applyFill="1" applyBorder="1" applyProtection="1">
      <protection locked="0"/>
    </xf>
    <xf numFmtId="6" fontId="0" fillId="3" borderId="2" xfId="0" applyNumberFormat="1" applyFill="1" applyBorder="1"/>
    <xf numFmtId="2" fontId="0" fillId="3" borderId="2" xfId="0" applyNumberFormat="1" applyFill="1" applyBorder="1" applyProtection="1">
      <protection locked="0"/>
    </xf>
    <xf numFmtId="8" fontId="0" fillId="3" borderId="2" xfId="0" applyNumberFormat="1" applyFill="1" applyBorder="1" applyProtection="1">
      <protection locked="0"/>
    </xf>
    <xf numFmtId="0" fontId="0" fillId="0" borderId="0" xfId="0" applyAlignment="1">
      <alignment vertical="top" wrapText="1"/>
    </xf>
    <xf numFmtId="0" fontId="4" fillId="0" borderId="4" xfId="0" applyFont="1" applyBorder="1" applyAlignment="1" applyProtection="1">
      <alignment horizontal="center"/>
      <protection locked="0"/>
    </xf>
    <xf numFmtId="0" fontId="0" fillId="3" borderId="2" xfId="0" applyFill="1" applyBorder="1" applyAlignment="1">
      <alignment horizontal="center" vertical="top" wrapText="1"/>
    </xf>
    <xf numFmtId="44" fontId="0" fillId="3" borderId="2" xfId="1" applyFont="1" applyFill="1" applyBorder="1" applyAlignment="1" applyProtection="1">
      <alignment horizontal="left" vertical="center"/>
      <protection locked="0"/>
    </xf>
    <xf numFmtId="44" fontId="0" fillId="3" borderId="2" xfId="1" applyFont="1" applyFill="1" applyBorder="1" applyAlignment="1" applyProtection="1">
      <alignment horizontal="center" vertical="center"/>
      <protection locked="0"/>
    </xf>
    <xf numFmtId="44" fontId="0" fillId="0" borderId="2" xfId="1" applyFont="1" applyBorder="1" applyAlignment="1" applyProtection="1">
      <alignment horizontal="left" vertical="center"/>
      <protection locked="0"/>
    </xf>
    <xf numFmtId="44" fontId="22" fillId="0" borderId="2" xfId="1" applyFont="1" applyBorder="1" applyAlignment="1" applyProtection="1">
      <alignment horizontal="center" vertical="center" wrapText="1"/>
      <protection locked="0"/>
    </xf>
    <xf numFmtId="0" fontId="0" fillId="0" borderId="2" xfId="0" applyBorder="1" applyAlignment="1">
      <alignment horizontal="left" wrapText="1"/>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vertical="top" wrapText="1"/>
      <protection locked="0"/>
    </xf>
    <xf numFmtId="44" fontId="0" fillId="3" borderId="2" xfId="0" applyNumberFormat="1" applyFill="1" applyBorder="1" applyAlignment="1" applyProtection="1">
      <alignment vertical="center"/>
      <protection locked="0"/>
    </xf>
    <xf numFmtId="44" fontId="22" fillId="3" borderId="2" xfId="1" applyFont="1" applyFill="1" applyBorder="1" applyAlignment="1" applyProtection="1">
      <alignment horizontal="center" vertical="center"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vertical="top" wrapText="1"/>
      <protection locked="0"/>
    </xf>
    <xf numFmtId="44" fontId="0" fillId="0" borderId="2" xfId="0" applyNumberFormat="1" applyBorder="1" applyAlignment="1" applyProtection="1">
      <alignment vertical="center"/>
      <protection locked="0"/>
    </xf>
    <xf numFmtId="0" fontId="0" fillId="0" borderId="2" xfId="0" applyBorder="1" applyAlignment="1">
      <alignment horizontal="center" wrapText="1"/>
    </xf>
    <xf numFmtId="0" fontId="0" fillId="0" borderId="5" xfId="0" applyBorder="1" applyAlignment="1">
      <alignment horizontal="center" wrapText="1"/>
    </xf>
    <xf numFmtId="44" fontId="0" fillId="0" borderId="2" xfId="1" applyFont="1" applyFill="1" applyBorder="1" applyAlignment="1" applyProtection="1">
      <alignment horizontal="center" vertical="center"/>
      <protection locked="0"/>
    </xf>
    <xf numFmtId="0" fontId="0" fillId="0" borderId="2" xfId="0" applyBorder="1" applyAlignment="1" applyProtection="1">
      <alignment wrapText="1"/>
      <protection locked="0"/>
    </xf>
    <xf numFmtId="0" fontId="0" fillId="0" borderId="5" xfId="0" applyBorder="1" applyAlignment="1" applyProtection="1">
      <alignment wrapText="1"/>
      <protection locked="0"/>
    </xf>
    <xf numFmtId="0" fontId="0" fillId="3" borderId="3" xfId="0"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3" borderId="2" xfId="0" applyFill="1"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wrapText="1"/>
      <protection locked="0"/>
    </xf>
    <xf numFmtId="0" fontId="0" fillId="0" borderId="2" xfId="0" applyBorder="1" applyAlignment="1" applyProtection="1">
      <alignment horizontal="center"/>
      <protection locked="0"/>
    </xf>
    <xf numFmtId="0" fontId="0" fillId="0" borderId="2" xfId="0" applyBorder="1" applyAlignment="1" applyProtection="1">
      <alignment horizontal="left" wrapText="1"/>
      <protection locked="0"/>
    </xf>
    <xf numFmtId="0" fontId="0" fillId="0" borderId="20" xfId="0" applyBorder="1"/>
    <xf numFmtId="44" fontId="0" fillId="0" borderId="0" xfId="0" applyNumberFormat="1"/>
    <xf numFmtId="8" fontId="0" fillId="0" borderId="0" xfId="0" applyNumberFormat="1"/>
    <xf numFmtId="10" fontId="1" fillId="3" borderId="5" xfId="2" applyNumberFormat="1" applyFont="1" applyFill="1" applyBorder="1" applyAlignment="1" applyProtection="1">
      <alignment horizontal="center"/>
      <protection locked="0"/>
    </xf>
    <xf numFmtId="6" fontId="0" fillId="3" borderId="2" xfId="0" applyNumberFormat="1" applyFill="1" applyBorder="1" applyAlignment="1">
      <alignment horizontal="right"/>
    </xf>
    <xf numFmtId="6" fontId="0" fillId="3" borderId="3" xfId="0" applyNumberFormat="1" applyFill="1" applyBorder="1" applyAlignment="1">
      <alignment horizontal="right"/>
    </xf>
    <xf numFmtId="44" fontId="2" fillId="3" borderId="2" xfId="1" applyFont="1" applyFill="1" applyBorder="1" applyProtection="1">
      <protection locked="0"/>
    </xf>
    <xf numFmtId="44" fontId="2" fillId="3" borderId="2" xfId="0" applyNumberFormat="1" applyFont="1" applyFill="1" applyBorder="1" applyAlignment="1" applyProtection="1">
      <alignment vertical="center"/>
      <protection locked="0"/>
    </xf>
    <xf numFmtId="44" fontId="2" fillId="3" borderId="2" xfId="1" applyFont="1" applyFill="1" applyBorder="1" applyAlignment="1" applyProtection="1">
      <alignment vertical="center"/>
      <protection locked="0"/>
    </xf>
    <xf numFmtId="8" fontId="22" fillId="3" borderId="2" xfId="0" applyNumberFormat="1" applyFont="1" applyFill="1" applyBorder="1" applyAlignment="1">
      <alignment horizontal="center" vertical="center" wrapText="1"/>
    </xf>
    <xf numFmtId="44" fontId="2" fillId="3" borderId="2" xfId="1" applyFont="1" applyFill="1" applyBorder="1" applyAlignment="1" applyProtection="1">
      <alignment horizontal="left"/>
      <protection locked="0"/>
    </xf>
    <xf numFmtId="44" fontId="22" fillId="3" borderId="20" xfId="1" applyFont="1" applyFill="1" applyBorder="1" applyAlignment="1" applyProtection="1">
      <alignment horizontal="center" vertical="center" wrapText="1"/>
      <protection locked="0"/>
    </xf>
    <xf numFmtId="10" fontId="22" fillId="3" borderId="2" xfId="0" applyNumberFormat="1" applyFont="1" applyFill="1" applyBorder="1" applyAlignment="1" applyProtection="1">
      <alignment horizontal="center" vertical="center" wrapText="1"/>
      <protection locked="0"/>
    </xf>
    <xf numFmtId="8" fontId="2" fillId="3" borderId="2" xfId="0" applyNumberFormat="1" applyFont="1" applyFill="1" applyBorder="1" applyProtection="1">
      <protection locked="0"/>
    </xf>
    <xf numFmtId="44" fontId="2" fillId="3" borderId="2" xfId="0" applyNumberFormat="1" applyFont="1" applyFill="1" applyBorder="1" applyProtection="1">
      <protection locked="0"/>
    </xf>
    <xf numFmtId="0" fontId="4" fillId="0" borderId="3" xfId="0" applyFont="1" applyBorder="1" applyAlignment="1" applyProtection="1">
      <alignment horizontal="center" wrapText="1"/>
      <protection locked="0"/>
    </xf>
    <xf numFmtId="0" fontId="6" fillId="2" borderId="2" xfId="0" applyFont="1" applyFill="1" applyBorder="1" applyAlignment="1" applyProtection="1">
      <alignment horizontal="left"/>
      <protection locked="0"/>
    </xf>
    <xf numFmtId="44" fontId="0" fillId="0" borderId="0" xfId="1" applyFont="1" applyBorder="1" applyProtection="1">
      <protection locked="0"/>
    </xf>
    <xf numFmtId="0" fontId="0" fillId="0" borderId="0" xfId="0" applyProtection="1">
      <protection locked="0"/>
    </xf>
    <xf numFmtId="44" fontId="0" fillId="0" borderId="2" xfId="1" applyFont="1" applyBorder="1" applyAlignment="1">
      <alignment horizontal="center" wrapText="1"/>
    </xf>
    <xf numFmtId="44" fontId="0" fillId="0" borderId="2" xfId="1" applyFont="1" applyBorder="1" applyAlignment="1" applyProtection="1">
      <alignment wrapText="1"/>
      <protection locked="0"/>
    </xf>
    <xf numFmtId="2" fontId="0" fillId="0" borderId="2" xfId="0" applyNumberFormat="1" applyBorder="1" applyAlignment="1">
      <alignment horizontal="center" wrapText="1"/>
    </xf>
    <xf numFmtId="0" fontId="0" fillId="0" borderId="8" xfId="0" applyBorder="1"/>
    <xf numFmtId="0" fontId="4" fillId="0" borderId="4" xfId="0" applyFont="1" applyBorder="1" applyAlignment="1">
      <alignment horizontal="center"/>
    </xf>
    <xf numFmtId="0" fontId="17" fillId="0" borderId="4" xfId="0" applyFont="1" applyBorder="1" applyAlignment="1" applyProtection="1">
      <alignment horizontal="center"/>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wrapText="1"/>
      <protection locked="0"/>
    </xf>
    <xf numFmtId="0" fontId="3" fillId="0" borderId="34" xfId="0" applyFont="1" applyBorder="1" applyAlignment="1">
      <alignment vertical="center"/>
    </xf>
    <xf numFmtId="0" fontId="3" fillId="0" borderId="36" xfId="0" applyFont="1" applyBorder="1" applyAlignment="1">
      <alignment vertical="center"/>
    </xf>
    <xf numFmtId="0" fontId="5" fillId="0" borderId="38" xfId="0" applyFont="1" applyBorder="1" applyAlignment="1">
      <alignment vertical="center"/>
    </xf>
    <xf numFmtId="0" fontId="3" fillId="0" borderId="38" xfId="0" applyFont="1" applyBorder="1" applyAlignment="1">
      <alignment vertical="center"/>
    </xf>
    <xf numFmtId="0" fontId="25" fillId="2" borderId="37" xfId="0" applyFont="1" applyFill="1" applyBorder="1" applyAlignment="1">
      <alignment horizontal="center" vertical="center"/>
    </xf>
    <xf numFmtId="0" fontId="23" fillId="0" borderId="46" xfId="0" applyFont="1" applyBorder="1" applyAlignment="1">
      <alignment horizontal="center"/>
    </xf>
    <xf numFmtId="44" fontId="15" fillId="12" borderId="47" xfId="0" applyNumberFormat="1" applyFont="1" applyFill="1" applyBorder="1"/>
    <xf numFmtId="44" fontId="15" fillId="12" borderId="48" xfId="0" applyNumberFormat="1" applyFont="1" applyFill="1" applyBorder="1"/>
    <xf numFmtId="44" fontId="15" fillId="3" borderId="48" xfId="0" applyNumberFormat="1" applyFont="1" applyFill="1" applyBorder="1"/>
    <xf numFmtId="9" fontId="15" fillId="0" borderId="48" xfId="0" applyNumberFormat="1" applyFont="1" applyBorder="1"/>
    <xf numFmtId="44" fontId="31" fillId="0" borderId="0" xfId="1" applyFont="1" applyBorder="1" applyProtection="1">
      <protection locked="0"/>
    </xf>
    <xf numFmtId="44" fontId="3" fillId="0" borderId="40" xfId="1" applyFont="1" applyFill="1" applyBorder="1" applyAlignment="1">
      <alignment horizontal="center" vertical="center"/>
    </xf>
    <xf numFmtId="0" fontId="23" fillId="0" borderId="59" xfId="0" applyFont="1" applyBorder="1" applyAlignment="1">
      <alignment horizontal="center"/>
    </xf>
    <xf numFmtId="0" fontId="15" fillId="0" borderId="61" xfId="0" applyFont="1" applyBorder="1" applyAlignment="1">
      <alignment horizontal="left"/>
    </xf>
    <xf numFmtId="0" fontId="15" fillId="0" borderId="63" xfId="0" applyFont="1" applyBorder="1" applyAlignment="1">
      <alignment horizontal="left"/>
    </xf>
    <xf numFmtId="0" fontId="15" fillId="3" borderId="63" xfId="0" applyFont="1" applyFill="1" applyBorder="1" applyAlignment="1">
      <alignment horizontal="left" wrapText="1"/>
    </xf>
    <xf numFmtId="0" fontId="15" fillId="0" borderId="63" xfId="0" applyFont="1" applyBorder="1" applyAlignment="1">
      <alignment horizontal="left" wrapText="1"/>
    </xf>
    <xf numFmtId="0" fontId="15" fillId="13" borderId="65" xfId="0" applyFont="1" applyFill="1" applyBorder="1" applyAlignment="1">
      <alignment horizontal="left"/>
    </xf>
    <xf numFmtId="0" fontId="4" fillId="0" borderId="2" xfId="0" applyFont="1" applyBorder="1" applyProtection="1">
      <protection locked="0"/>
    </xf>
    <xf numFmtId="0" fontId="4" fillId="0" borderId="2" xfId="0" applyFont="1" applyBorder="1"/>
    <xf numFmtId="0" fontId="6" fillId="15" borderId="18" xfId="0" applyFont="1" applyFill="1" applyBorder="1"/>
    <xf numFmtId="0" fontId="2" fillId="0" borderId="9" xfId="0" applyFont="1" applyBorder="1"/>
    <xf numFmtId="0" fontId="32" fillId="0" borderId="18" xfId="0" applyFont="1" applyBorder="1" applyAlignment="1">
      <alignment wrapText="1"/>
    </xf>
    <xf numFmtId="44" fontId="15" fillId="13" borderId="67" xfId="0" applyNumberFormat="1" applyFont="1" applyFill="1" applyBorder="1"/>
    <xf numFmtId="0" fontId="0" fillId="0" borderId="15" xfId="0" applyBorder="1"/>
    <xf numFmtId="0" fontId="0" fillId="0" borderId="25" xfId="0" applyBorder="1"/>
    <xf numFmtId="0" fontId="0" fillId="0" borderId="1" xfId="0" applyBorder="1"/>
    <xf numFmtId="0" fontId="2" fillId="0" borderId="16" xfId="0" applyFont="1" applyBorder="1" applyAlignment="1">
      <alignment horizontal="left" wrapText="1"/>
    </xf>
    <xf numFmtId="0" fontId="2" fillId="0" borderId="69" xfId="0" applyFont="1" applyBorder="1" applyAlignment="1">
      <alignment wrapText="1"/>
    </xf>
    <xf numFmtId="0" fontId="0" fillId="0" borderId="26" xfId="0" applyBorder="1"/>
    <xf numFmtId="0" fontId="0" fillId="0" borderId="70" xfId="0" applyBorder="1"/>
    <xf numFmtId="0" fontId="2" fillId="15" borderId="24" xfId="0" applyFont="1" applyFill="1" applyBorder="1" applyAlignment="1">
      <alignment horizontal="left" vertical="top"/>
    </xf>
    <xf numFmtId="0" fontId="2" fillId="15" borderId="17" xfId="0" applyFont="1" applyFill="1" applyBorder="1" applyAlignment="1">
      <alignment horizontal="left" vertical="top"/>
    </xf>
    <xf numFmtId="0" fontId="0" fillId="0" borderId="0" xfId="0" applyAlignment="1">
      <alignment horizontal="center"/>
    </xf>
    <xf numFmtId="0" fontId="0" fillId="0" borderId="7" xfId="0" applyBorder="1" applyAlignment="1">
      <alignment horizontal="center"/>
    </xf>
    <xf numFmtId="0" fontId="6" fillId="2" borderId="3" xfId="0" applyFont="1" applyFill="1" applyBorder="1" applyAlignment="1" applyProtection="1">
      <alignment horizontal="left"/>
      <protection locked="0"/>
    </xf>
    <xf numFmtId="0" fontId="2" fillId="0" borderId="4" xfId="0" applyFont="1" applyBorder="1" applyAlignment="1">
      <alignment horizontal="center"/>
    </xf>
    <xf numFmtId="0" fontId="0" fillId="3" borderId="72" xfId="0" applyFill="1" applyBorder="1"/>
    <xf numFmtId="0" fontId="0" fillId="3" borderId="52" xfId="0" applyFill="1" applyBorder="1"/>
    <xf numFmtId="0" fontId="0" fillId="3" borderId="55" xfId="0" applyFill="1" applyBorder="1"/>
    <xf numFmtId="0" fontId="25" fillId="2" borderId="73" xfId="0" applyFont="1" applyFill="1" applyBorder="1" applyAlignment="1">
      <alignment horizontal="center" vertical="center"/>
    </xf>
    <xf numFmtId="44" fontId="2" fillId="0" borderId="2" xfId="1" applyFont="1" applyFill="1" applyBorder="1"/>
    <xf numFmtId="44" fontId="2" fillId="0" borderId="2" xfId="1" applyFont="1" applyBorder="1" applyProtection="1">
      <protection locked="0"/>
    </xf>
    <xf numFmtId="44" fontId="2" fillId="0" borderId="2" xfId="1" applyFont="1" applyBorder="1"/>
    <xf numFmtId="44" fontId="2" fillId="0" borderId="0" xfId="1" applyFont="1" applyBorder="1" applyProtection="1">
      <protection locked="0"/>
    </xf>
    <xf numFmtId="0" fontId="0" fillId="8" borderId="2" xfId="0" applyFill="1" applyBorder="1" applyAlignment="1">
      <alignment horizontal="center"/>
    </xf>
    <xf numFmtId="0" fontId="4" fillId="0" borderId="2" xfId="0" applyFont="1" applyBorder="1" applyAlignment="1">
      <alignment horizontal="center" vertical="center" wrapText="1"/>
    </xf>
    <xf numFmtId="0" fontId="0" fillId="0" borderId="0" xfId="0" applyAlignment="1">
      <alignment vertical="center"/>
    </xf>
    <xf numFmtId="9" fontId="3" fillId="0" borderId="41" xfId="2" applyFont="1" applyFill="1" applyBorder="1" applyAlignment="1">
      <alignment vertical="center"/>
    </xf>
    <xf numFmtId="44" fontId="3" fillId="0" borderId="35" xfId="0" applyNumberFormat="1" applyFont="1" applyBorder="1" applyAlignment="1">
      <alignment horizontal="left" vertical="center" wrapText="1"/>
    </xf>
    <xf numFmtId="44" fontId="3" fillId="0" borderId="35" xfId="0" applyNumberFormat="1" applyFont="1" applyBorder="1" applyAlignment="1">
      <alignment horizontal="center" vertical="center" wrapText="1"/>
    </xf>
    <xf numFmtId="44" fontId="3" fillId="0" borderId="37" xfId="0" applyNumberFormat="1" applyFont="1" applyBorder="1" applyAlignment="1">
      <alignment horizontal="left" vertical="center" wrapText="1"/>
    </xf>
    <xf numFmtId="44" fontId="3" fillId="0" borderId="37" xfId="0" applyNumberFormat="1" applyFont="1" applyBorder="1" applyAlignment="1">
      <alignment horizontal="center" vertical="center" wrapText="1"/>
    </xf>
    <xf numFmtId="8" fontId="5" fillId="0" borderId="39" xfId="0" applyNumberFormat="1" applyFont="1" applyBorder="1" applyAlignment="1">
      <alignment horizontal="center" vertical="center" wrapText="1"/>
    </xf>
    <xf numFmtId="2" fontId="0" fillId="0" borderId="2" xfId="0" applyNumberFormat="1" applyBorder="1" applyAlignment="1" applyProtection="1">
      <alignment horizontal="center" wrapText="1"/>
      <protection locked="0"/>
    </xf>
    <xf numFmtId="0" fontId="0" fillId="3" borderId="2" xfId="0" applyFill="1" applyBorder="1" applyAlignment="1">
      <alignment horizontal="left" vertical="center" wrapText="1"/>
    </xf>
    <xf numFmtId="1" fontId="0" fillId="3" borderId="2" xfId="0" applyNumberFormat="1" applyFill="1" applyBorder="1" applyAlignment="1">
      <alignment horizontal="center" vertical="center" wrapText="1"/>
    </xf>
    <xf numFmtId="44" fontId="0" fillId="3" borderId="2" xfId="1" applyFont="1" applyFill="1" applyBorder="1" applyAlignment="1">
      <alignment horizontal="left" vertical="center" wrapText="1"/>
    </xf>
    <xf numFmtId="0" fontId="33" fillId="0" borderId="71" xfId="0" applyFont="1" applyBorder="1" applyAlignment="1">
      <alignment horizontal="right" vertical="center"/>
    </xf>
    <xf numFmtId="0" fontId="33" fillId="0" borderId="51" xfId="0" applyFont="1" applyBorder="1" applyAlignment="1">
      <alignment horizontal="right" vertical="center"/>
    </xf>
    <xf numFmtId="0" fontId="33" fillId="0" borderId="53" xfId="0" applyFont="1" applyBorder="1" applyAlignment="1">
      <alignment horizontal="right" vertical="center"/>
    </xf>
    <xf numFmtId="0" fontId="34" fillId="2" borderId="51" xfId="0" applyFont="1" applyFill="1" applyBorder="1" applyAlignment="1">
      <alignment horizontal="center"/>
    </xf>
    <xf numFmtId="0" fontId="34" fillId="2" borderId="2" xfId="0" applyFont="1" applyFill="1" applyBorder="1" applyAlignment="1">
      <alignment horizontal="center"/>
    </xf>
    <xf numFmtId="0" fontId="34" fillId="2" borderId="52" xfId="0" applyFont="1" applyFill="1" applyBorder="1" applyAlignment="1">
      <alignment horizontal="center"/>
    </xf>
    <xf numFmtId="0" fontId="27" fillId="0" borderId="51" xfId="0" applyFont="1" applyBorder="1"/>
    <xf numFmtId="0" fontId="27" fillId="0" borderId="2" xfId="0" applyFont="1" applyBorder="1"/>
    <xf numFmtId="0" fontId="27" fillId="0" borderId="52" xfId="0" applyFont="1" applyBorder="1"/>
    <xf numFmtId="0" fontId="27" fillId="0" borderId="53" xfId="0" applyFont="1" applyBorder="1"/>
    <xf numFmtId="0" fontId="27" fillId="0" borderId="54" xfId="0" applyFont="1" applyBorder="1"/>
    <xf numFmtId="0" fontId="27" fillId="0" borderId="55" xfId="0" applyFont="1" applyBorder="1"/>
    <xf numFmtId="0" fontId="33" fillId="11" borderId="15" xfId="0" applyFont="1" applyFill="1" applyBorder="1" applyAlignment="1">
      <alignment horizontal="center"/>
    </xf>
    <xf numFmtId="0" fontId="33" fillId="11" borderId="23" xfId="0" applyFont="1" applyFill="1" applyBorder="1" applyAlignment="1">
      <alignment horizontal="center"/>
    </xf>
    <xf numFmtId="0" fontId="33" fillId="11" borderId="16" xfId="0" applyFont="1" applyFill="1" applyBorder="1" applyAlignment="1">
      <alignment horizontal="center"/>
    </xf>
    <xf numFmtId="0" fontId="5" fillId="11" borderId="32" xfId="0" applyFont="1" applyFill="1" applyBorder="1" applyAlignment="1">
      <alignment horizontal="center" vertical="center"/>
    </xf>
    <xf numFmtId="0" fontId="5" fillId="11" borderId="33" xfId="0" applyFont="1" applyFill="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0" xfId="0" applyFont="1" applyBorder="1" applyAlignment="1">
      <alignment horizontal="center"/>
    </xf>
    <xf numFmtId="0" fontId="5" fillId="11" borderId="42" xfId="0" applyFont="1" applyFill="1" applyBorder="1" applyAlignment="1">
      <alignment horizontal="center" vertical="center"/>
    </xf>
    <xf numFmtId="0" fontId="5" fillId="11" borderId="43" xfId="0" applyFont="1" applyFill="1" applyBorder="1" applyAlignment="1">
      <alignment horizontal="center" vertical="center"/>
    </xf>
    <xf numFmtId="0" fontId="5" fillId="11" borderId="44" xfId="0" applyFont="1" applyFill="1" applyBorder="1" applyAlignment="1">
      <alignment horizontal="center" vertical="center"/>
    </xf>
    <xf numFmtId="0" fontId="2" fillId="4" borderId="2" xfId="0" applyFont="1" applyFill="1" applyBorder="1" applyAlignment="1">
      <alignment horizontal="center"/>
    </xf>
    <xf numFmtId="6" fontId="0" fillId="0" borderId="2" xfId="0" applyNumberFormat="1" applyBorder="1" applyAlignment="1" applyProtection="1">
      <alignment horizontal="center" vertical="top"/>
      <protection locked="0"/>
    </xf>
    <xf numFmtId="0" fontId="0" fillId="0" borderId="2" xfId="0" applyBorder="1" applyAlignment="1" applyProtection="1">
      <alignment horizontal="center" vertical="top"/>
      <protection locked="0"/>
    </xf>
    <xf numFmtId="0" fontId="2" fillId="0" borderId="29" xfId="0" applyFont="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26" fillId="2" borderId="3"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0" fillId="0" borderId="2" xfId="0" applyBorder="1" applyAlignment="1">
      <alignment horizontal="left" vertical="top" wrapText="1"/>
    </xf>
    <xf numFmtId="0" fontId="4" fillId="0" borderId="2" xfId="0" applyFont="1" applyBorder="1" applyAlignment="1">
      <alignment horizontal="left" vertical="top" wrapText="1"/>
    </xf>
    <xf numFmtId="0" fontId="13" fillId="0" borderId="2" xfId="0" applyFont="1" applyBorder="1" applyAlignment="1">
      <alignment horizontal="left" vertical="top" wrapText="1"/>
    </xf>
    <xf numFmtId="0" fontId="14" fillId="0" borderId="2" xfId="0" applyFont="1" applyBorder="1" applyAlignment="1">
      <alignment horizontal="left" vertical="top" wrapText="1"/>
    </xf>
    <xf numFmtId="0" fontId="0" fillId="3" borderId="3" xfId="0"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6" fontId="0" fillId="0" borderId="3" xfId="0" applyNumberFormat="1" applyBorder="1" applyAlignment="1" applyProtection="1">
      <alignment horizontal="center" vertical="top"/>
      <protection locked="0"/>
    </xf>
    <xf numFmtId="6" fontId="0" fillId="0" borderId="4" xfId="0" applyNumberFormat="1" applyBorder="1" applyAlignment="1" applyProtection="1">
      <alignment horizontal="center" vertical="top"/>
      <protection locked="0"/>
    </xf>
    <xf numFmtId="6" fontId="0" fillId="0" borderId="5" xfId="0" applyNumberFormat="1" applyBorder="1" applyAlignment="1" applyProtection="1">
      <alignment horizontal="center" vertical="top"/>
      <protection locked="0"/>
    </xf>
    <xf numFmtId="0" fontId="2" fillId="2" borderId="27" xfId="0" applyFont="1" applyFill="1" applyBorder="1" applyAlignment="1">
      <alignment horizontal="center"/>
    </xf>
    <xf numFmtId="0" fontId="2" fillId="2" borderId="30" xfId="0" applyFont="1" applyFill="1" applyBorder="1" applyAlignment="1">
      <alignment horizontal="center"/>
    </xf>
    <xf numFmtId="0" fontId="2" fillId="2" borderId="2" xfId="0" applyFont="1" applyFill="1" applyBorder="1" applyAlignment="1">
      <alignment horizontal="center"/>
    </xf>
    <xf numFmtId="0" fontId="15" fillId="3" borderId="2" xfId="0" applyFont="1" applyFill="1" applyBorder="1" applyAlignment="1">
      <alignment horizontal="left" vertical="top" wrapText="1"/>
    </xf>
    <xf numFmtId="0" fontId="0" fillId="0" borderId="0" xfId="0" applyAlignment="1">
      <alignment horizontal="center"/>
    </xf>
    <xf numFmtId="0" fontId="2" fillId="0" borderId="27" xfId="0" applyFont="1" applyBorder="1" applyAlignment="1">
      <alignment horizontal="center" wrapText="1"/>
    </xf>
    <xf numFmtId="0" fontId="2" fillId="0" borderId="30" xfId="0" applyFont="1" applyBorder="1" applyAlignment="1">
      <alignment horizontal="center" wrapText="1"/>
    </xf>
    <xf numFmtId="0" fontId="2" fillId="0" borderId="28" xfId="0" applyFont="1" applyBorder="1" applyAlignment="1">
      <alignment horizontal="center" wrapText="1"/>
    </xf>
    <xf numFmtId="0" fontId="4" fillId="0" borderId="31" xfId="0" applyFont="1" applyBorder="1" applyAlignment="1">
      <alignment horizontal="center"/>
    </xf>
    <xf numFmtId="0" fontId="0" fillId="0" borderId="6" xfId="0" applyBorder="1" applyAlignment="1">
      <alignment horizontal="center"/>
    </xf>
    <xf numFmtId="0" fontId="0" fillId="0" borderId="21" xfId="0" applyBorder="1" applyAlignment="1">
      <alignment horizontal="center"/>
    </xf>
    <xf numFmtId="0" fontId="24" fillId="0" borderId="45" xfId="0" applyFont="1" applyBorder="1" applyAlignment="1">
      <alignment horizontal="center"/>
    </xf>
    <xf numFmtId="0" fontId="27" fillId="3" borderId="45" xfId="0" applyFont="1" applyFill="1" applyBorder="1" applyAlignment="1">
      <alignment horizontal="center"/>
    </xf>
    <xf numFmtId="0" fontId="6" fillId="2" borderId="3" xfId="0" applyFont="1" applyFill="1" applyBorder="1" applyAlignment="1" applyProtection="1">
      <alignment horizontal="left" wrapText="1"/>
      <protection locked="0"/>
    </xf>
    <xf numFmtId="0" fontId="6" fillId="2" borderId="4" xfId="0" applyFont="1" applyFill="1" applyBorder="1" applyAlignment="1" applyProtection="1">
      <alignment horizontal="left" wrapText="1"/>
      <protection locked="0"/>
    </xf>
    <xf numFmtId="0" fontId="6" fillId="2" borderId="5" xfId="0" applyFont="1" applyFill="1" applyBorder="1" applyAlignment="1" applyProtection="1">
      <alignment horizontal="left" wrapText="1"/>
      <protection locked="0"/>
    </xf>
    <xf numFmtId="0" fontId="2" fillId="0" borderId="3" xfId="0" applyFont="1" applyBorder="1" applyAlignment="1">
      <alignment horizontal="center"/>
    </xf>
    <xf numFmtId="0" fontId="2" fillId="0" borderId="4" xfId="0" applyFont="1" applyBorder="1" applyAlignment="1">
      <alignment horizontal="center"/>
    </xf>
    <xf numFmtId="0" fontId="18" fillId="2" borderId="3" xfId="0" applyFont="1" applyFill="1" applyBorder="1" applyAlignment="1" applyProtection="1">
      <alignment horizontal="left"/>
      <protection locked="0"/>
    </xf>
    <xf numFmtId="0" fontId="18" fillId="2" borderId="4" xfId="0" applyFont="1" applyFill="1" applyBorder="1" applyAlignment="1" applyProtection="1">
      <alignment horizontal="left"/>
      <protection locked="0"/>
    </xf>
    <xf numFmtId="0" fontId="18" fillId="2" borderId="5" xfId="0" applyFont="1" applyFill="1" applyBorder="1" applyAlignment="1" applyProtection="1">
      <alignment horizontal="left"/>
      <protection locked="0"/>
    </xf>
    <xf numFmtId="0" fontId="23" fillId="14" borderId="56" xfId="0" applyFont="1" applyFill="1" applyBorder="1" applyAlignment="1">
      <alignment horizontal="center"/>
    </xf>
    <xf numFmtId="0" fontId="23" fillId="14" borderId="57" xfId="0" applyFont="1" applyFill="1" applyBorder="1" applyAlignment="1">
      <alignment horizontal="center"/>
    </xf>
    <xf numFmtId="0" fontId="23" fillId="14" borderId="58" xfId="0" applyFont="1" applyFill="1" applyBorder="1" applyAlignment="1">
      <alignment horizontal="center"/>
    </xf>
    <xf numFmtId="0" fontId="23" fillId="2" borderId="3" xfId="0" applyFont="1" applyFill="1" applyBorder="1" applyAlignment="1">
      <alignment horizontal="left" wrapText="1"/>
    </xf>
    <xf numFmtId="0" fontId="23" fillId="2" borderId="4" xfId="0" applyFont="1" applyFill="1" applyBorder="1" applyAlignment="1">
      <alignment horizontal="left" wrapText="1"/>
    </xf>
    <xf numFmtId="0" fontId="23" fillId="2" borderId="5" xfId="0" applyFont="1" applyFill="1" applyBorder="1" applyAlignment="1">
      <alignment horizontal="left" wrapText="1"/>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30" fillId="14" borderId="29" xfId="3" applyFont="1" applyFill="1" applyBorder="1" applyAlignment="1">
      <alignment horizontal="center" vertical="center" wrapText="1"/>
    </xf>
    <xf numFmtId="0" fontId="30" fillId="14" borderId="7" xfId="3" applyFont="1" applyFill="1" applyBorder="1" applyAlignment="1">
      <alignment horizontal="center" vertical="center" wrapText="1"/>
    </xf>
    <xf numFmtId="0" fontId="30" fillId="14" borderId="22" xfId="3" applyFont="1" applyFill="1" applyBorder="1" applyAlignment="1">
      <alignment horizontal="center" vertical="center" wrapText="1"/>
    </xf>
    <xf numFmtId="0" fontId="30" fillId="14" borderId="8" xfId="3" applyFont="1" applyFill="1" applyBorder="1" applyAlignment="1">
      <alignment horizontal="center" vertical="center" wrapText="1"/>
    </xf>
    <xf numFmtId="0" fontId="30" fillId="14" borderId="0" xfId="3" applyFont="1" applyFill="1" applyBorder="1" applyAlignment="1">
      <alignment horizontal="center" vertical="center" wrapText="1"/>
    </xf>
    <xf numFmtId="0" fontId="30" fillId="14" borderId="26" xfId="3" applyFont="1" applyFill="1" applyBorder="1" applyAlignment="1">
      <alignment horizontal="center" vertical="center" wrapText="1"/>
    </xf>
    <xf numFmtId="0" fontId="30" fillId="14" borderId="31" xfId="3" applyFont="1" applyFill="1" applyBorder="1" applyAlignment="1">
      <alignment horizontal="center" vertical="center" wrapText="1"/>
    </xf>
    <xf numFmtId="0" fontId="30" fillId="14" borderId="6" xfId="3" applyFont="1" applyFill="1" applyBorder="1" applyAlignment="1">
      <alignment horizontal="center" vertical="center" wrapText="1"/>
    </xf>
    <xf numFmtId="0" fontId="30" fillId="14" borderId="21" xfId="3" applyFont="1" applyFill="1" applyBorder="1" applyAlignment="1">
      <alignment horizontal="center" vertical="center" wrapText="1"/>
    </xf>
    <xf numFmtId="0" fontId="15" fillId="0" borderId="49" xfId="0" applyFont="1" applyBorder="1" applyAlignment="1">
      <alignment horizontal="center" vertical="center"/>
    </xf>
    <xf numFmtId="0" fontId="15" fillId="0" borderId="62" xfId="0" applyFont="1" applyBorder="1" applyAlignment="1">
      <alignment horizontal="center" vertical="center"/>
    </xf>
    <xf numFmtId="0" fontId="23" fillId="0" borderId="50" xfId="0" applyFont="1" applyBorder="1" applyAlignment="1">
      <alignment horizontal="center"/>
    </xf>
    <xf numFmtId="0" fontId="23" fillId="0" borderId="60" xfId="0" applyFont="1" applyBorder="1" applyAlignment="1">
      <alignment horizontal="center"/>
    </xf>
    <xf numFmtId="0" fontId="15" fillId="0" borderId="27" xfId="0" applyFont="1" applyBorder="1" applyAlignment="1">
      <alignment horizontal="center" vertical="center"/>
    </xf>
    <xf numFmtId="0" fontId="15" fillId="0" borderId="64" xfId="0" applyFont="1" applyBorder="1" applyAlignment="1">
      <alignment horizontal="center" vertical="center"/>
    </xf>
    <xf numFmtId="0" fontId="15" fillId="0" borderId="27"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6" xfId="0" applyFont="1" applyBorder="1" applyAlignment="1">
      <alignment horizontal="center" vertical="center" wrapText="1"/>
    </xf>
    <xf numFmtId="0" fontId="28" fillId="0" borderId="27" xfId="0" applyFont="1" applyBorder="1" applyAlignment="1">
      <alignment horizontal="center" vertical="center"/>
    </xf>
    <xf numFmtId="0" fontId="28" fillId="0" borderId="64" xfId="0" applyFont="1" applyBorder="1" applyAlignment="1">
      <alignment horizontal="center" vertical="center"/>
    </xf>
    <xf numFmtId="0" fontId="0" fillId="0" borderId="19" xfId="0" applyBorder="1" applyAlignment="1">
      <alignment horizontal="left" wrapText="1"/>
    </xf>
    <xf numFmtId="0" fontId="0" fillId="0" borderId="20" xfId="0" applyBorder="1" applyAlignment="1">
      <alignment horizontal="left" wrapText="1"/>
    </xf>
    <xf numFmtId="0" fontId="2" fillId="4" borderId="2" xfId="0" applyFont="1" applyFill="1" applyBorder="1" applyAlignment="1" applyProtection="1">
      <alignment horizontal="center"/>
      <protection locked="0"/>
    </xf>
    <xf numFmtId="0" fontId="2" fillId="4" borderId="20" xfId="0" applyFont="1" applyFill="1" applyBorder="1" applyAlignment="1">
      <alignment horizontal="center"/>
    </xf>
    <xf numFmtId="0" fontId="0" fillId="0" borderId="22" xfId="0" applyBorder="1" applyAlignment="1">
      <alignment horizontal="left" wrapText="1"/>
    </xf>
    <xf numFmtId="0" fontId="0" fillId="0" borderId="21" xfId="0" applyBorder="1" applyAlignment="1">
      <alignment horizontal="left" wrapText="1"/>
    </xf>
    <xf numFmtId="0" fontId="2" fillId="0" borderId="9" xfId="0" applyFont="1" applyBorder="1" applyAlignment="1">
      <alignment horizontal="center" wrapText="1"/>
    </xf>
    <xf numFmtId="0" fontId="2" fillId="0" borderId="13" xfId="0" applyFont="1" applyBorder="1" applyAlignment="1">
      <alignment horizontal="center" wrapText="1"/>
    </xf>
    <xf numFmtId="0" fontId="2" fillId="0" borderId="18" xfId="0" applyFont="1" applyBorder="1" applyAlignment="1">
      <alignment horizontal="center" wrapText="1"/>
    </xf>
    <xf numFmtId="0" fontId="6" fillId="3" borderId="2" xfId="0" applyFont="1" applyFill="1" applyBorder="1" applyAlignment="1">
      <alignment horizontal="center"/>
    </xf>
    <xf numFmtId="0" fontId="6" fillId="2" borderId="3" xfId="0" applyFont="1" applyFill="1" applyBorder="1" applyAlignment="1" applyProtection="1">
      <alignment horizontal="left"/>
      <protection locked="0"/>
    </xf>
    <xf numFmtId="0" fontId="6" fillId="2" borderId="4" xfId="0" applyFont="1" applyFill="1" applyBorder="1" applyAlignment="1" applyProtection="1">
      <alignment horizontal="left"/>
      <protection locked="0"/>
    </xf>
    <xf numFmtId="0" fontId="6" fillId="2" borderId="5" xfId="0" applyFont="1" applyFill="1" applyBorder="1" applyAlignment="1" applyProtection="1">
      <alignment horizontal="left"/>
      <protection locked="0"/>
    </xf>
    <xf numFmtId="0" fontId="2" fillId="6" borderId="9" xfId="0" applyFont="1" applyFill="1" applyBorder="1" applyAlignment="1">
      <alignment horizontal="center"/>
    </xf>
    <xf numFmtId="0" fontId="2" fillId="6" borderId="13" xfId="0" applyFont="1" applyFill="1" applyBorder="1" applyAlignment="1">
      <alignment horizontal="center"/>
    </xf>
    <xf numFmtId="0" fontId="2" fillId="6" borderId="18" xfId="0" applyFont="1" applyFill="1" applyBorder="1" applyAlignment="1">
      <alignment horizontal="center"/>
    </xf>
    <xf numFmtId="0" fontId="0" fillId="10" borderId="15" xfId="0" applyFill="1" applyBorder="1" applyAlignment="1">
      <alignment horizontal="left" vertical="center" wrapText="1"/>
    </xf>
    <xf numFmtId="0" fontId="0" fillId="10" borderId="23" xfId="0" applyFill="1" applyBorder="1" applyAlignment="1">
      <alignment horizontal="left" vertical="center" wrapText="1"/>
    </xf>
    <xf numFmtId="0" fontId="0" fillId="10" borderId="16" xfId="0" applyFill="1" applyBorder="1" applyAlignment="1">
      <alignment horizontal="left" vertical="center" wrapText="1"/>
    </xf>
    <xf numFmtId="0" fontId="0" fillId="10" borderId="17" xfId="0" applyFill="1" applyBorder="1" applyAlignment="1">
      <alignment horizontal="left" vertical="center" wrapText="1"/>
    </xf>
    <xf numFmtId="0" fontId="0" fillId="10" borderId="14" xfId="0" applyFill="1" applyBorder="1" applyAlignment="1">
      <alignment horizontal="left" vertical="center" wrapText="1"/>
    </xf>
    <xf numFmtId="0" fontId="0" fillId="10" borderId="1" xfId="0" applyFill="1" applyBorder="1" applyAlignment="1">
      <alignment horizontal="left" vertical="center" wrapText="1"/>
    </xf>
    <xf numFmtId="0" fontId="0" fillId="9" borderId="3" xfId="0" applyFill="1" applyBorder="1" applyAlignment="1">
      <alignment horizontal="center"/>
    </xf>
    <xf numFmtId="0" fontId="0" fillId="9" borderId="4" xfId="0" applyFill="1" applyBorder="1" applyAlignment="1">
      <alignment horizontal="center"/>
    </xf>
    <xf numFmtId="0" fontId="0" fillId="9" borderId="5" xfId="0" applyFill="1" applyBorder="1" applyAlignment="1">
      <alignment horizontal="center"/>
    </xf>
    <xf numFmtId="0" fontId="0" fillId="0" borderId="3" xfId="0" applyBorder="1" applyAlignment="1" applyProtection="1">
      <alignment horizontal="left"/>
      <protection locked="0"/>
    </xf>
    <xf numFmtId="0" fontId="0" fillId="0" borderId="5" xfId="0" applyBorder="1" applyAlignment="1" applyProtection="1">
      <alignment horizontal="left"/>
      <protection locked="0"/>
    </xf>
    <xf numFmtId="0" fontId="0" fillId="9" borderId="2" xfId="0" applyFill="1" applyBorder="1" applyAlignment="1">
      <alignment horizontal="center"/>
    </xf>
  </cellXfs>
  <cellStyles count="4">
    <cellStyle name="Currency" xfId="1" builtinId="4"/>
    <cellStyle name="Hyperlink" xfId="3" builtinId="8"/>
    <cellStyle name="Normal" xfId="0" builtinId="0"/>
    <cellStyle name="Percent" xfId="2" builtinId="5"/>
  </cellStyles>
  <dxfs count="6">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colors>
    <mruColors>
      <color rgb="FFF999F4"/>
      <color rgb="FFE78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382385</xdr:colOff>
      <xdr:row>1</xdr:row>
      <xdr:rowOff>33252</xdr:rowOff>
    </xdr:from>
    <xdr:to>
      <xdr:col>9</xdr:col>
      <xdr:colOff>9525</xdr:colOff>
      <xdr:row>13</xdr:row>
      <xdr:rowOff>0</xdr:rowOff>
    </xdr:to>
    <xdr:sp macro="" textlink="">
      <xdr:nvSpPr>
        <xdr:cNvPr id="2" name="TextBox 1">
          <a:extLst>
            <a:ext uri="{FF2B5EF4-FFF2-40B4-BE49-F238E27FC236}">
              <a16:creationId xmlns:a16="http://schemas.microsoft.com/office/drawing/2014/main" id="{254F0EC3-A2CB-4E54-AC6B-CECC52F91164}"/>
            </a:ext>
          </a:extLst>
        </xdr:cNvPr>
        <xdr:cNvSpPr txBox="1"/>
      </xdr:nvSpPr>
      <xdr:spPr>
        <a:xfrm>
          <a:off x="382385" y="219519"/>
          <a:ext cx="5113540" cy="22019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EDA DISCLAIMER:  This template is provided at the request of applicants as an optional tool to clarify the required information for your</a:t>
          </a:r>
          <a:r>
            <a:rPr lang="en-US" sz="1100" i="1" baseline="0">
              <a:solidFill>
                <a:schemeClr val="dk1"/>
              </a:solidFill>
              <a:effectLst/>
              <a:latin typeface="+mn-lt"/>
              <a:ea typeface="+mn-ea"/>
              <a:cs typeface="+mn-cs"/>
            </a:rPr>
            <a:t> application</a:t>
          </a:r>
          <a:r>
            <a:rPr lang="en-US" sz="1100" i="1">
              <a:solidFill>
                <a:schemeClr val="dk1"/>
              </a:solidFill>
              <a:effectLst/>
              <a:latin typeface="+mn-lt"/>
              <a:ea typeface="+mn-ea"/>
              <a:cs typeface="+mn-cs"/>
            </a:rPr>
            <a:t> in accordance with the required, standard OMB approved forms (SF-424, SF-424A and Budget Narrative). It in no way prevents you from supplying this information in an alternate format.</a:t>
          </a:r>
          <a:endParaRPr lang="en-US">
            <a:effectLst/>
          </a:endParaRP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Project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osts must be substantiated</a:t>
          </a:r>
          <a:r>
            <a:rPr lang="en-US" sz="1100" baseline="0">
              <a:solidFill>
                <a:schemeClr val="dk1"/>
              </a:solidFill>
              <a:effectLst/>
              <a:latin typeface="+mn-lt"/>
              <a:ea typeface="+mn-ea"/>
              <a:cs typeface="+mn-cs"/>
            </a:rPr>
            <a:t> to the point that the award official can determine whether proposed costs appear reasonable, allocable, and necessary to meet the project's Scope of Work, as well as whether those costs meet any other specific requirements that may apply. This </a:t>
          </a:r>
          <a:r>
            <a:rPr lang="en-US" sz="1100" u="sng" baseline="0">
              <a:solidFill>
                <a:schemeClr val="dk1"/>
              </a:solidFill>
              <a:effectLst/>
              <a:latin typeface="+mn-lt"/>
              <a:ea typeface="+mn-ea"/>
              <a:cs typeface="+mn-cs"/>
            </a:rPr>
            <a:t>optional</a:t>
          </a:r>
          <a:r>
            <a:rPr lang="en-US" sz="1100" u="none" baseline="0">
              <a:solidFill>
                <a:schemeClr val="dk1"/>
              </a:solidFill>
              <a:effectLst/>
              <a:latin typeface="+mn-lt"/>
              <a:ea typeface="+mn-ea"/>
              <a:cs typeface="+mn-cs"/>
            </a:rPr>
            <a:t> workbook</a:t>
          </a:r>
          <a:r>
            <a:rPr lang="en-US" sz="1100" baseline="0">
              <a:solidFill>
                <a:schemeClr val="dk1"/>
              </a:solidFill>
              <a:effectLst/>
              <a:latin typeface="+mn-lt"/>
              <a:ea typeface="+mn-ea"/>
              <a:cs typeface="+mn-cs"/>
            </a:rPr>
            <a:t> can help your organization meet those requirements. Items highlighted in yellow are there as examples only  and should be removed prior to submission. </a:t>
          </a:r>
          <a:endParaRPr lang="en-US" sz="1100">
            <a:solidFill>
              <a:schemeClr val="dk1"/>
            </a:solidFill>
            <a:effectLst/>
            <a:latin typeface="+mn-lt"/>
            <a:ea typeface="+mn-ea"/>
            <a:cs typeface="+mn-cs"/>
          </a:endParaRPr>
        </a:p>
      </xdr:txBody>
    </xdr:sp>
    <xdr:clientData/>
  </xdr:twoCellAnchor>
  <xdr:twoCellAnchor>
    <xdr:from>
      <xdr:col>9</xdr:col>
      <xdr:colOff>195792</xdr:colOff>
      <xdr:row>1</xdr:row>
      <xdr:rowOff>109008</xdr:rowOff>
    </xdr:from>
    <xdr:to>
      <xdr:col>17</xdr:col>
      <xdr:colOff>428722</xdr:colOff>
      <xdr:row>13</xdr:row>
      <xdr:rowOff>40217</xdr:rowOff>
    </xdr:to>
    <xdr:sp macro="" textlink="">
      <xdr:nvSpPr>
        <xdr:cNvPr id="52" name="TextBox 2">
          <a:extLst>
            <a:ext uri="{FF2B5EF4-FFF2-40B4-BE49-F238E27FC236}">
              <a16:creationId xmlns:a16="http://schemas.microsoft.com/office/drawing/2014/main" id="{4D468A56-8E21-43FC-8BF0-EDB08593826F}"/>
            </a:ext>
          </a:extLst>
        </xdr:cNvPr>
        <xdr:cNvSpPr txBox="1"/>
      </xdr:nvSpPr>
      <xdr:spPr>
        <a:xfrm>
          <a:off x="5720292" y="288925"/>
          <a:ext cx="5143597" cy="2090209"/>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0" u="sng">
              <a:solidFill>
                <a:schemeClr val="dk1"/>
              </a:solidFill>
              <a:effectLst/>
              <a:latin typeface="+mn-lt"/>
              <a:ea typeface="+mn-ea"/>
              <a:cs typeface="+mn-cs"/>
            </a:rPr>
            <a:t>Instructions:</a:t>
          </a:r>
          <a:r>
            <a:rPr lang="en-US" sz="1100" i="0" u="none">
              <a:solidFill>
                <a:schemeClr val="dk1"/>
              </a:solidFill>
              <a:effectLst/>
              <a:latin typeface="+mn-lt"/>
              <a:ea typeface="+mn-ea"/>
              <a:cs typeface="+mn-cs"/>
            </a:rPr>
            <a:t>  </a:t>
          </a:r>
          <a:endParaRPr lang="en-US" sz="1100" i="0" baseline="0">
            <a:solidFill>
              <a:schemeClr val="dk1"/>
            </a:solidFill>
            <a:effectLst/>
            <a:latin typeface="+mn-lt"/>
            <a:ea typeface="+mn-ea"/>
            <a:cs typeface="+mn-cs"/>
          </a:endParaRPr>
        </a:p>
        <a:p>
          <a:r>
            <a:rPr lang="en-US" sz="1100">
              <a:solidFill>
                <a:schemeClr val="dk1"/>
              </a:solidFill>
              <a:effectLst/>
              <a:latin typeface="+mn-lt"/>
              <a:ea typeface="+mn-ea"/>
              <a:cs typeface="+mn-cs"/>
            </a:rPr>
            <a:t>This is an optional template</a:t>
          </a:r>
          <a:r>
            <a:rPr lang="en-US" sz="1100" baseline="0">
              <a:solidFill>
                <a:schemeClr val="dk1"/>
              </a:solidFill>
              <a:effectLst/>
              <a:latin typeface="+mn-lt"/>
              <a:ea typeface="+mn-ea"/>
              <a:cs typeface="+mn-cs"/>
            </a:rPr>
            <a:t> but reflects a</a:t>
          </a:r>
          <a:r>
            <a:rPr lang="en-US" sz="1100">
              <a:solidFill>
                <a:schemeClr val="dk1"/>
              </a:solidFill>
              <a:effectLst/>
              <a:latin typeface="+mn-lt"/>
              <a:ea typeface="+mn-ea"/>
              <a:cs typeface="+mn-cs"/>
            </a:rPr>
            <a:t> standard format for Budget Narrative and Staffing Plans authorized under EDA awards. </a:t>
          </a:r>
          <a:r>
            <a:rPr lang="en-US" sz="1100" i="0" baseline="0">
              <a:solidFill>
                <a:schemeClr val="dk1"/>
              </a:solidFill>
              <a:effectLst/>
              <a:latin typeface="+mn-lt"/>
              <a:ea typeface="+mn-ea"/>
              <a:cs typeface="+mn-cs"/>
            </a:rPr>
            <a:t>Please fill out the Staffing Plan, Budget Narrative, and Subawards (if applicable). The Budget Overview tab will autopopulate based on the inputs from the other tabs.</a:t>
          </a:r>
          <a:endParaRPr lang="en-US" sz="1100" i="0">
            <a:solidFill>
              <a:schemeClr val="dk1"/>
            </a:solidFill>
            <a:effectLst/>
            <a:latin typeface="+mn-lt"/>
            <a:ea typeface="+mn-ea"/>
            <a:cs typeface="+mn-cs"/>
          </a:endParaRP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*Please note, any values in the template are </a:t>
          </a:r>
          <a:r>
            <a:rPr lang="en-US" sz="1100" b="1" baseline="0">
              <a:solidFill>
                <a:schemeClr val="dk1"/>
              </a:solidFill>
              <a:effectLst/>
              <a:latin typeface="+mn-lt"/>
              <a:ea typeface="+mn-ea"/>
              <a:cs typeface="+mn-cs"/>
            </a:rPr>
            <a:t>examples</a:t>
          </a:r>
          <a:r>
            <a:rPr lang="en-US" sz="1100" baseline="0">
              <a:solidFill>
                <a:schemeClr val="dk1"/>
              </a:solidFill>
              <a:effectLst/>
              <a:latin typeface="+mn-lt"/>
              <a:ea typeface="+mn-ea"/>
              <a:cs typeface="+mn-cs"/>
            </a:rPr>
            <a:t> to show how to use the template and should </a:t>
          </a:r>
          <a:r>
            <a:rPr lang="en-US" sz="1100">
              <a:solidFill>
                <a:schemeClr val="dk1"/>
              </a:solidFill>
              <a:effectLst/>
              <a:latin typeface="+mn-lt"/>
              <a:ea typeface="+mn-ea"/>
              <a:cs typeface="+mn-cs"/>
            </a:rPr>
            <a:t>be removed prior to submission. </a:t>
          </a:r>
          <a:br>
            <a:rPr lang="en-US" sz="1100">
              <a:solidFill>
                <a:schemeClr val="dk1"/>
              </a:solidFill>
              <a:effectLst/>
              <a:latin typeface="+mn-lt"/>
              <a:ea typeface="+mn-ea"/>
              <a:cs typeface="+mn-cs"/>
            </a:rPr>
          </a:br>
          <a:br>
            <a:rPr lang="en-US" sz="1100">
              <a:solidFill>
                <a:schemeClr val="dk1"/>
              </a:solidFill>
              <a:effectLst/>
              <a:latin typeface="+mn-lt"/>
              <a:ea typeface="+mn-ea"/>
              <a:cs typeface="+mn-cs"/>
            </a:rPr>
          </a:br>
          <a:r>
            <a:rPr lang="en-US" sz="1400" b="0" i="0" baseline="0">
              <a:solidFill>
                <a:schemeClr val="dk1"/>
              </a:solidFill>
              <a:effectLst/>
              <a:latin typeface="+mn-lt"/>
              <a:ea typeface="+mn-ea"/>
              <a:cs typeface="+mn-cs"/>
            </a:rPr>
            <a:t>Please use the following naming convention when uploading to EDGE: OrgName-BudgetNarrative-Date (X.XX.XXXX)</a:t>
          </a:r>
          <a:endParaRPr lang="en-US"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983573</xdr:colOff>
      <xdr:row>24</xdr:row>
      <xdr:rowOff>206827</xdr:rowOff>
    </xdr:from>
    <xdr:to>
      <xdr:col>13</xdr:col>
      <xdr:colOff>710294</xdr:colOff>
      <xdr:row>26</xdr:row>
      <xdr:rowOff>187777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818316" y="6738256"/>
          <a:ext cx="6889521" cy="134166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Personnel Costs</a:t>
          </a:r>
          <a:r>
            <a:rPr lang="en-US" sz="1100" baseline="0"/>
            <a:t> should be calculated to account for all personnel costs charged to the grant and should include both federal resources and matching share, if any.</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Further, fringe costs should be calculated and documented based on personnel projections . Supporting documents and policies should be provided upon request. More information on fringe benefits can be found in 2 CFR </a:t>
          </a:r>
          <a:r>
            <a:rPr lang="en-US" sz="1100" b="0" i="0">
              <a:solidFill>
                <a:schemeClr val="dk1"/>
              </a:solidFill>
              <a:effectLst/>
              <a:latin typeface="+mn-lt"/>
              <a:ea typeface="+mn-ea"/>
              <a:cs typeface="+mn-cs"/>
            </a:rPr>
            <a:t>200.431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endParaRPr lang="en-US" sz="1100"/>
        </a:p>
      </xdr:txBody>
    </xdr:sp>
    <xdr:clientData/>
  </xdr:twoCellAnchor>
  <xdr:twoCellAnchor>
    <xdr:from>
      <xdr:col>7</xdr:col>
      <xdr:colOff>92258</xdr:colOff>
      <xdr:row>1</xdr:row>
      <xdr:rowOff>60145</xdr:rowOff>
    </xdr:from>
    <xdr:to>
      <xdr:col>17</xdr:col>
      <xdr:colOff>1020536</xdr:colOff>
      <xdr:row>6</xdr:row>
      <xdr:rowOff>106955</xdr:rowOff>
    </xdr:to>
    <xdr:sp macro="" textlink="">
      <xdr:nvSpPr>
        <xdr:cNvPr id="3" name="Rectangle 2">
          <a:extLst>
            <a:ext uri="{FF2B5EF4-FFF2-40B4-BE49-F238E27FC236}">
              <a16:creationId xmlns:a16="http://schemas.microsoft.com/office/drawing/2014/main" id="{2A137A5E-E292-4F7D-9650-6D5C0965782D}"/>
            </a:ext>
            <a:ext uri="{147F2762-F138-4A5C-976F-8EAC2B608ADB}">
              <a16:predDERef xmlns:a16="http://schemas.microsoft.com/office/drawing/2014/main" pred="{00000000-0008-0000-0100-000002000000}"/>
            </a:ext>
          </a:extLst>
        </xdr:cNvPr>
        <xdr:cNvSpPr/>
      </xdr:nvSpPr>
      <xdr:spPr>
        <a:xfrm>
          <a:off x="6936651" y="237038"/>
          <a:ext cx="11215278" cy="1325881"/>
        </a:xfrm>
        <a:prstGeom prst="rect">
          <a:avLst/>
        </a:prstGeom>
        <a:solidFill>
          <a:schemeClr val="accent1"/>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u="sng">
              <a:solidFill>
                <a:sysClr val="windowText" lastClr="000000"/>
              </a:solidFill>
            </a:rPr>
            <a:t>Instructions</a:t>
          </a:r>
          <a:r>
            <a:rPr lang="en-US" sz="1100">
              <a:solidFill>
                <a:sysClr val="windowText" lastClr="000000"/>
              </a:solidFill>
            </a:rPr>
            <a:t>: The Staffing Plan must include position titles, maximum annual salaries, percentage of time dedicated to the project, and the total amount of annual salaries that would be charged to the project.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ysClr val="windowText" lastClr="000000"/>
              </a:solidFill>
            </a:rPr>
            <a:t>Staffing for </a:t>
          </a:r>
          <a:r>
            <a:rPr lang="en-US" sz="1100" u="sng" baseline="0">
              <a:solidFill>
                <a:sysClr val="windowText" lastClr="000000"/>
              </a:solidFill>
            </a:rPr>
            <a:t>personnel not employed by the Lead and/or Co-Recipient </a:t>
          </a:r>
          <a:r>
            <a:rPr lang="en-US" sz="1100" baseline="0">
              <a:solidFill>
                <a:sysClr val="windowText" lastClr="000000"/>
              </a:solidFill>
            </a:rPr>
            <a:t>(e.g. contractors, subawardees) should be included in the contractual line item on the Budget Narrative tab. Please summarize any subrecipient Staffing Plans on the Subawards tab.  </a:t>
          </a:r>
        </a:p>
        <a:p>
          <a:pPr marL="0" marR="0" lvl="0" indent="0" algn="l" defTabSz="914400" eaLnBrk="1" fontAlgn="auto" latinLnBrk="0" hangingPunct="1">
            <a:lnSpc>
              <a:spcPct val="100000"/>
            </a:lnSpc>
            <a:spcBef>
              <a:spcPts val="0"/>
            </a:spcBef>
            <a:spcAft>
              <a:spcPts val="0"/>
            </a:spcAft>
            <a:buClrTx/>
            <a:buSzTx/>
            <a:buFontTx/>
            <a:buNone/>
            <a:tabLst/>
            <a:defRPr/>
          </a:pPr>
          <a:br>
            <a:rPr lang="en-US" sz="1100" baseline="0">
              <a:solidFill>
                <a:sysClr val="windowText" lastClr="000000"/>
              </a:solidFill>
            </a:rPr>
          </a:br>
          <a:r>
            <a:rPr lang="en-US" sz="1100" baseline="0">
              <a:solidFill>
                <a:sysClr val="windowText" lastClr="000000"/>
              </a:solidFill>
              <a:effectLst/>
              <a:latin typeface="+mn-lt"/>
              <a:ea typeface="+mn-ea"/>
              <a:cs typeface="+mn-cs"/>
            </a:rPr>
            <a:t>*Please note, any values in the template are </a:t>
          </a:r>
          <a:r>
            <a:rPr lang="en-US" sz="1100" b="1" baseline="0">
              <a:solidFill>
                <a:sysClr val="windowText" lastClr="000000"/>
              </a:solidFill>
              <a:effectLst/>
              <a:latin typeface="+mn-lt"/>
              <a:ea typeface="+mn-ea"/>
              <a:cs typeface="+mn-cs"/>
            </a:rPr>
            <a:t>examples</a:t>
          </a:r>
          <a:r>
            <a:rPr lang="en-US" sz="1100" baseline="0">
              <a:solidFill>
                <a:sysClr val="windowText" lastClr="000000"/>
              </a:solidFill>
              <a:effectLst/>
              <a:latin typeface="+mn-lt"/>
              <a:ea typeface="+mn-ea"/>
              <a:cs typeface="+mn-cs"/>
            </a:rPr>
            <a:t> not guidance or advice on the expected budget values from EDA. Please delete example text prior to submission.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44451</xdr:colOff>
      <xdr:row>0</xdr:row>
      <xdr:rowOff>43544</xdr:rowOff>
    </xdr:from>
    <xdr:to>
      <xdr:col>4</xdr:col>
      <xdr:colOff>3058885</xdr:colOff>
      <xdr:row>3</xdr:row>
      <xdr:rowOff>141515</xdr:rowOff>
    </xdr:to>
    <xdr:sp macro="" textlink="">
      <xdr:nvSpPr>
        <xdr:cNvPr id="2" name="TextBox 3">
          <a:extLst>
            <a:ext uri="{FF2B5EF4-FFF2-40B4-BE49-F238E27FC236}">
              <a16:creationId xmlns:a16="http://schemas.microsoft.com/office/drawing/2014/main" id="{AAE457A3-114E-4785-AC78-631325FC442E}"/>
            </a:ext>
          </a:extLst>
        </xdr:cNvPr>
        <xdr:cNvSpPr txBox="1"/>
      </xdr:nvSpPr>
      <xdr:spPr>
        <a:xfrm>
          <a:off x="294822" y="43544"/>
          <a:ext cx="10242549" cy="1023257"/>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Insert</a:t>
          </a:r>
          <a:r>
            <a:rPr lang="en-US" sz="1100" b="1" baseline="0"/>
            <a:t> values for all applicable cost categories.  Please include itemization details the description cells and explain the purpose of each expense in relation to the scope of work. </a:t>
          </a:r>
        </a:p>
        <a:p>
          <a:endParaRPr lang="en-US" sz="1100" b="1"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*Please note, any values in the template are </a:t>
          </a:r>
          <a:r>
            <a:rPr lang="en-US" sz="1100" b="1" baseline="0">
              <a:solidFill>
                <a:schemeClr val="dk1"/>
              </a:solidFill>
              <a:effectLst/>
              <a:latin typeface="+mn-lt"/>
              <a:ea typeface="+mn-ea"/>
              <a:cs typeface="+mn-cs"/>
            </a:rPr>
            <a:t>examples</a:t>
          </a:r>
          <a:r>
            <a:rPr lang="en-US" sz="1100" baseline="0">
              <a:solidFill>
                <a:schemeClr val="dk1"/>
              </a:solidFill>
              <a:effectLst/>
              <a:latin typeface="+mn-lt"/>
              <a:ea typeface="+mn-ea"/>
              <a:cs typeface="+mn-cs"/>
            </a:rPr>
            <a:t> to show how to use the template and should not be considered guidance or advice on the expected budget values from EDA. Please delete prior to submission.</a:t>
          </a:r>
          <a:endParaRPr lang="en-US" sz="11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288924</xdr:colOff>
      <xdr:row>0</xdr:row>
      <xdr:rowOff>57149</xdr:rowOff>
    </xdr:from>
    <xdr:to>
      <xdr:col>17</xdr:col>
      <xdr:colOff>361951</xdr:colOff>
      <xdr:row>6</xdr:row>
      <xdr:rowOff>123825</xdr:rowOff>
    </xdr:to>
    <xdr:sp macro="" textlink="">
      <xdr:nvSpPr>
        <xdr:cNvPr id="2" name="Rectangle 1">
          <a:extLst>
            <a:ext uri="{FF2B5EF4-FFF2-40B4-BE49-F238E27FC236}">
              <a16:creationId xmlns:a16="http://schemas.microsoft.com/office/drawing/2014/main" id="{9FF1C3C1-27D2-4520-B26E-CC1D036C2AFE}"/>
            </a:ext>
          </a:extLst>
        </xdr:cNvPr>
        <xdr:cNvSpPr/>
      </xdr:nvSpPr>
      <xdr:spPr>
        <a:xfrm>
          <a:off x="288924" y="57149"/>
          <a:ext cx="14627227" cy="1152526"/>
        </a:xfrm>
        <a:prstGeom prst="rect">
          <a:avLst/>
        </a:prstGeom>
        <a:solidFill>
          <a:schemeClr val="accent1"/>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lang="en-US" sz="1100" b="0" u="sng">
              <a:solidFill>
                <a:sysClr val="windowText" lastClr="000000"/>
              </a:solidFill>
            </a:rPr>
            <a:t>Instructions:</a:t>
          </a:r>
          <a:r>
            <a:rPr lang="en-US" sz="1100" b="0" u="sng" baseline="0">
              <a:solidFill>
                <a:sysClr val="windowText" lastClr="000000"/>
              </a:solidFill>
            </a:rPr>
            <a:t> </a:t>
          </a:r>
          <a:r>
            <a:rPr lang="en-US" sz="1100" b="0" baseline="0">
              <a:solidFill>
                <a:sysClr val="windowText" lastClr="000000"/>
              </a:solidFill>
            </a:rPr>
            <a:t>If your application includes subawards to eligible entities, please fill out a detailed budget for each of those subawards. This tab will NOT autopopulate other tabs. Please ensure totals and breakdown for subawards are listed under the Budget Narrative Tab under "contractual" and denote it is a subaward vs. a contractor. All subawards should meet eligibility criteria for this NOFO. For definitions, see 2 CFR 200.1. </a:t>
          </a:r>
        </a:p>
        <a:p>
          <a:pPr algn="l"/>
          <a:endParaRPr lang="en-US" sz="1100" b="0" baseline="0">
            <a:solidFill>
              <a:sysClr val="windowText" lastClr="000000"/>
            </a:solidFill>
          </a:endParaRPr>
        </a:p>
        <a:p>
          <a:pPr algn="l"/>
          <a:r>
            <a:rPr lang="en-US" sz="1100" b="1" baseline="0">
              <a:solidFill>
                <a:sysClr val="windowText" lastClr="000000"/>
              </a:solidFill>
            </a:rPr>
            <a:t>For any budget line over $1 million, provide a description (i.e., if a subaward includes $2 million for supplies, describe what those supplies are and why they are necessary for the project).</a:t>
          </a:r>
        </a:p>
        <a:p>
          <a:pPr algn="l"/>
          <a:endParaRPr lang="en-US" sz="1100" b="0" baseline="0">
            <a:solidFill>
              <a:sysClr val="windowText" lastClr="000000"/>
            </a:solidFill>
          </a:endParaRPr>
        </a:p>
        <a:p>
          <a:pPr eaLnBrk="1" fontAlgn="auto" latinLnBrk="0" hangingPunct="1"/>
          <a:r>
            <a:rPr lang="en-US" sz="1100" b="0" baseline="0">
              <a:solidFill>
                <a:sysClr val="windowText" lastClr="000000"/>
              </a:solidFill>
              <a:effectLst/>
              <a:latin typeface="+mn-lt"/>
              <a:ea typeface="+mn-ea"/>
              <a:cs typeface="+mn-cs"/>
            </a:rPr>
            <a:t>*Please note, any values in the template are examples to show how to use the template and should not be considered guidance or advice on the expected budget values from EDA. Please delete prior to submission.</a:t>
          </a:r>
          <a:endParaRPr lang="en-US" b="0">
            <a:solidFill>
              <a:sysClr val="windowText" lastClr="000000"/>
            </a:solidFill>
            <a:effectLst/>
          </a:endParaRPr>
        </a:p>
        <a:p>
          <a:pPr algn="l"/>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A0FE-54DB-4FD2-B887-7A424650DC95}">
  <dimension ref="A1"/>
  <sheetViews>
    <sheetView tabSelected="1" zoomScaleNormal="100" workbookViewId="0">
      <selection activeCell="I26" sqref="I26"/>
    </sheetView>
  </sheetViews>
  <sheetFormatPr defaultRowHeight="15" x14ac:dyDescent="0.2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3"/>
  <sheetViews>
    <sheetView topLeftCell="A11" zoomScale="85" zoomScaleNormal="85" workbookViewId="0">
      <selection activeCell="F11" sqref="F11"/>
    </sheetView>
  </sheetViews>
  <sheetFormatPr defaultRowHeight="15" outlineLevelCol="1" x14ac:dyDescent="0.25"/>
  <cols>
    <col min="1" max="1" width="1.7109375" customWidth="1"/>
    <col min="2" max="2" width="39.85546875" bestFit="1" customWidth="1"/>
    <col min="3" max="3" width="32" customWidth="1"/>
    <col min="4" max="6" width="32" customWidth="1" outlineLevel="1"/>
    <col min="7" max="7" width="39.85546875" bestFit="1" customWidth="1"/>
    <col min="8" max="8" width="62.5703125" customWidth="1"/>
  </cols>
  <sheetData>
    <row r="1" spans="2:8" ht="11.25" customHeight="1" thickBot="1" x14ac:dyDescent="0.3"/>
    <row r="2" spans="2:8" ht="19.5" thickBot="1" x14ac:dyDescent="0.35">
      <c r="B2" s="178" t="s">
        <v>0</v>
      </c>
      <c r="C2" s="178"/>
      <c r="G2" s="159" t="s">
        <v>154</v>
      </c>
      <c r="H2" s="138"/>
    </row>
    <row r="3" spans="2:8" ht="34.35" customHeight="1" x14ac:dyDescent="0.25">
      <c r="B3" s="176" t="s">
        <v>2</v>
      </c>
      <c r="C3" s="177"/>
      <c r="G3" s="160" t="s">
        <v>153</v>
      </c>
      <c r="H3" s="139"/>
    </row>
    <row r="4" spans="2:8" ht="19.5" customHeight="1" thickBot="1" x14ac:dyDescent="0.3">
      <c r="G4" s="161" t="s">
        <v>143</v>
      </c>
      <c r="H4" s="140"/>
    </row>
    <row r="5" spans="2:8" ht="14.45" customHeight="1" thickTop="1" thickBot="1" x14ac:dyDescent="0.3">
      <c r="B5" s="174" t="s">
        <v>3</v>
      </c>
      <c r="C5" s="175"/>
    </row>
    <row r="6" spans="2:8" ht="16.5" customHeight="1" thickBot="1" x14ac:dyDescent="0.3">
      <c r="B6" s="101" t="s">
        <v>4</v>
      </c>
      <c r="C6" s="112" t="e">
        <f>'Budget Narrative'!#REF!</f>
        <v>#REF!</v>
      </c>
    </row>
    <row r="7" spans="2:8" ht="14.45" customHeight="1" thickBot="1" x14ac:dyDescent="0.3">
      <c r="B7" s="102" t="s">
        <v>5</v>
      </c>
      <c r="C7" s="112" t="e">
        <f>'Budget Narrative'!#REF!</f>
        <v>#REF!</v>
      </c>
    </row>
    <row r="8" spans="2:8" ht="14.45" customHeight="1" thickBot="1" x14ac:dyDescent="0.3">
      <c r="B8" s="102" t="s">
        <v>3</v>
      </c>
      <c r="C8" s="112" t="e">
        <f>$C$6+$C$7</f>
        <v>#REF!</v>
      </c>
    </row>
    <row r="9" spans="2:8" ht="14.45" customHeight="1" thickBot="1" x14ac:dyDescent="0.3">
      <c r="B9" s="104" t="s">
        <v>6</v>
      </c>
      <c r="C9" s="149" t="e">
        <f>$C$6/$C$8</f>
        <v>#REF!</v>
      </c>
    </row>
    <row r="10" spans="2:8" ht="16.5" thickTop="1" thickBot="1" x14ac:dyDescent="0.3"/>
    <row r="11" spans="2:8" ht="16.5" thickTop="1" x14ac:dyDescent="0.25">
      <c r="B11" s="179" t="s">
        <v>7</v>
      </c>
      <c r="C11" s="180"/>
      <c r="D11" s="181"/>
    </row>
    <row r="12" spans="2:8" ht="16.5" thickBot="1" x14ac:dyDescent="0.3">
      <c r="B12" s="141" t="s">
        <v>8</v>
      </c>
      <c r="C12" s="105" t="s">
        <v>9</v>
      </c>
      <c r="D12" s="105" t="s">
        <v>148</v>
      </c>
    </row>
    <row r="13" spans="2:8" ht="16.5" thickBot="1" x14ac:dyDescent="0.3">
      <c r="B13" s="102" t="s">
        <v>11</v>
      </c>
      <c r="C13" s="150">
        <f>'Staffing Plan'!$H$17+'Staffing Plan'!$J$17+'Staffing Plan'!$L$17+'Staffing Plan'!$N$17+'Staffing Plan'!$P$17</f>
        <v>200000</v>
      </c>
      <c r="D13" s="151">
        <f>'Staffing Plan'!$I$17+'Staffing Plan'!$K$17+'Staffing Plan'!$M$17+'Staffing Plan'!$O$17+'Staffing Plan'!$Q$17</f>
        <v>100000</v>
      </c>
    </row>
    <row r="14" spans="2:8" ht="16.5" thickBot="1" x14ac:dyDescent="0.3">
      <c r="B14" s="102" t="s">
        <v>12</v>
      </c>
      <c r="C14" s="150">
        <f>'Staffing Plan'!$H$18+'Staffing Plan'!$J$18+'Staffing Plan'!$L$18+'Staffing Plan'!$N$18+'Staffing Plan'!$P$18</f>
        <v>47140</v>
      </c>
      <c r="D14" s="151">
        <f>'Staffing Plan'!$I$18+'Staffing Plan'!$K$18+'Staffing Plan'!$M$18+'Staffing Plan'!$O$18+'Staffing Plan'!$Q$18</f>
        <v>23570</v>
      </c>
    </row>
    <row r="15" spans="2:8" ht="16.5" thickBot="1" x14ac:dyDescent="0.3">
      <c r="B15" s="102" t="s">
        <v>13</v>
      </c>
      <c r="C15" s="152">
        <f>'Budget Narrative'!$G$19+'Budget Narrative'!$I$19+'Budget Narrative'!$K$19+'Budget Narrative'!$M$19+'Budget Narrative'!$O$19</f>
        <v>33410</v>
      </c>
      <c r="D15" s="153">
        <f>'Budget Narrative'!$H$19+'Budget Narrative'!$J$19+'Budget Narrative'!$L$19+'Budget Narrative'!$N$19+'Budget Narrative'!$P$19</f>
        <v>17000</v>
      </c>
    </row>
    <row r="16" spans="2:8" ht="16.5" thickBot="1" x14ac:dyDescent="0.3">
      <c r="B16" s="102" t="s">
        <v>14</v>
      </c>
      <c r="C16" s="152">
        <f>'Budget Narrative'!G27+'Budget Narrative'!I27+'Budget Narrative'!K27+'Budget Narrative'!M27+'Budget Narrative'!O27</f>
        <v>9080.2999999999993</v>
      </c>
      <c r="D16" s="153">
        <f>'Budget Narrative'!$H$27+'Budget Narrative'!$J$27+'Budget Narrative'!$L$27+'Budget Narrative'!$N$27+'Budget Narrative'!$P$27</f>
        <v>40919.699999999997</v>
      </c>
    </row>
    <row r="17" spans="2:6" ht="16.5" thickBot="1" x14ac:dyDescent="0.3">
      <c r="B17" s="102" t="s">
        <v>15</v>
      </c>
      <c r="C17" s="152">
        <f>'Budget Narrative'!G35+'Budget Narrative'!I35+'Budget Narrative'!K35+'Budget Narrative'!M35+'Budget Narrative'!O35</f>
        <v>1125</v>
      </c>
      <c r="D17" s="153">
        <f>'Budget Narrative'!$H$35+'Budget Narrative'!$J$35+'Budget Narrative'!$L$35+'Budget Narrative'!$N$35+'Budget Narrative'!$P$35</f>
        <v>1125</v>
      </c>
    </row>
    <row r="18" spans="2:6" ht="16.5" thickBot="1" x14ac:dyDescent="0.3">
      <c r="B18" s="102" t="s">
        <v>16</v>
      </c>
      <c r="C18" s="152">
        <f>'Budget Narrative'!$G$43+'Budget Narrative'!$I$43+'Budget Narrative'!$K$43+'Budget Narrative'!$M$43+'Budget Narrative'!$O$43</f>
        <v>155404</v>
      </c>
      <c r="D18" s="153">
        <f>'Budget Narrative'!H43+'Budget Narrative'!J43+'Budget Narrative'!L43+'Budget Narrative'!N43+'Budget Narrative'!P43</f>
        <v>0</v>
      </c>
    </row>
    <row r="19" spans="2:6" ht="16.5" thickBot="1" x14ac:dyDescent="0.3">
      <c r="B19" s="102" t="s">
        <v>17</v>
      </c>
      <c r="C19" s="152">
        <f>'Budget Narrative'!$G$51+'Budget Narrative'!$I$51+'Budget Narrative'!$K$51+'Budget Narrative'!$M$51+'Budget Narrative'!$O$51</f>
        <v>0</v>
      </c>
      <c r="D19" s="153">
        <f>'Budget Narrative'!H51+'Budget Narrative'!J51+'Budget Narrative'!L51+'Budget Narrative'!N51+'Budget Narrative'!P51</f>
        <v>0</v>
      </c>
    </row>
    <row r="20" spans="2:6" ht="16.5" thickBot="1" x14ac:dyDescent="0.3">
      <c r="B20" s="102" t="s">
        <v>18</v>
      </c>
      <c r="C20" s="152">
        <f>SUM($C$13:$C$19)</f>
        <v>446159.3</v>
      </c>
      <c r="D20" s="153">
        <f>SUM(D13:D19)</f>
        <v>182614.7</v>
      </c>
    </row>
    <row r="21" spans="2:6" ht="16.5" thickBot="1" x14ac:dyDescent="0.3">
      <c r="B21" s="102" t="s">
        <v>19</v>
      </c>
      <c r="C21" s="152">
        <f>'Budget Narrative'!$G$58+'Budget Narrative'!$I$58+'Budget Narrative'!$K$58+'Budget Narrative'!$M$58+'Budget Narrative'!$O$58</f>
        <v>42337</v>
      </c>
      <c r="D21" s="153">
        <f>'Budget Narrative'!H58+'Budget Narrative'!J58+'Budget Narrative'!L58+'Budget Narrative'!N58+'Budget Narrative'!P58</f>
        <v>0</v>
      </c>
    </row>
    <row r="22" spans="2:6" ht="16.5" thickBot="1" x14ac:dyDescent="0.3">
      <c r="B22" s="103" t="s">
        <v>20</v>
      </c>
      <c r="C22" s="154">
        <f>SUM(C20:C21)</f>
        <v>488496.3</v>
      </c>
      <c r="D22" s="154">
        <f>SUM(D20:D21)</f>
        <v>182614.7</v>
      </c>
    </row>
    <row r="23" spans="2:6" ht="16.5" thickTop="1" thickBot="1" x14ac:dyDescent="0.3"/>
    <row r="24" spans="2:6" ht="15.75" x14ac:dyDescent="0.25">
      <c r="D24" s="171" t="s">
        <v>144</v>
      </c>
      <c r="E24" s="172"/>
      <c r="F24" s="173"/>
    </row>
    <row r="25" spans="2:6" ht="15.75" x14ac:dyDescent="0.25">
      <c r="D25" s="162" t="s">
        <v>145</v>
      </c>
      <c r="E25" s="163" t="s">
        <v>146</v>
      </c>
      <c r="F25" s="164" t="s">
        <v>147</v>
      </c>
    </row>
    <row r="26" spans="2:6" ht="15.75" x14ac:dyDescent="0.25">
      <c r="D26" s="165"/>
      <c r="E26" s="166"/>
      <c r="F26" s="167"/>
    </row>
    <row r="27" spans="2:6" ht="15.75" x14ac:dyDescent="0.25">
      <c r="D27" s="165"/>
      <c r="E27" s="166"/>
      <c r="F27" s="167"/>
    </row>
    <row r="28" spans="2:6" ht="15.75" x14ac:dyDescent="0.25">
      <c r="D28" s="165"/>
      <c r="E28" s="166"/>
      <c r="F28" s="167"/>
    </row>
    <row r="29" spans="2:6" ht="15.75" x14ac:dyDescent="0.25">
      <c r="D29" s="165"/>
      <c r="E29" s="166"/>
      <c r="F29" s="167"/>
    </row>
    <row r="30" spans="2:6" ht="15.75" x14ac:dyDescent="0.25">
      <c r="D30" s="165"/>
      <c r="E30" s="166"/>
      <c r="F30" s="167"/>
    </row>
    <row r="31" spans="2:6" ht="15.75" x14ac:dyDescent="0.25">
      <c r="D31" s="165"/>
      <c r="E31" s="166"/>
      <c r="F31" s="167"/>
    </row>
    <row r="32" spans="2:6" ht="15.75" x14ac:dyDescent="0.25">
      <c r="D32" s="165"/>
      <c r="E32" s="166"/>
      <c r="F32" s="167"/>
    </row>
    <row r="33" spans="4:6" ht="16.5" thickBot="1" x14ac:dyDescent="0.3">
      <c r="D33" s="168"/>
      <c r="E33" s="169"/>
      <c r="F33" s="170"/>
    </row>
  </sheetData>
  <sheetProtection formatCells="0" formatColumns="0" formatRows="0" insertColumns="0" insertRows="0" insertHyperlinks="0" sort="0"/>
  <mergeCells count="5">
    <mergeCell ref="D24:F24"/>
    <mergeCell ref="B5:C5"/>
    <mergeCell ref="B3:C3"/>
    <mergeCell ref="B2:C2"/>
    <mergeCell ref="B11:D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R29"/>
  <sheetViews>
    <sheetView zoomScale="85" zoomScaleNormal="85" workbookViewId="0">
      <selection activeCell="O23" sqref="O23"/>
    </sheetView>
  </sheetViews>
  <sheetFormatPr defaultRowHeight="15" x14ac:dyDescent="0.25"/>
  <cols>
    <col min="1" max="1" width="1.42578125" customWidth="1"/>
    <col min="2" max="2" width="24.5703125" customWidth="1"/>
    <col min="3" max="3" width="13.85546875" customWidth="1"/>
    <col min="4" max="4" width="14.42578125" customWidth="1"/>
    <col min="5" max="5" width="13.85546875" customWidth="1"/>
    <col min="6" max="6" width="12.85546875" customWidth="1"/>
    <col min="7" max="7" width="14.5703125" customWidth="1"/>
    <col min="8" max="8" width="16.7109375" bestFit="1" customWidth="1"/>
    <col min="9" max="9" width="17.42578125" bestFit="1" customWidth="1"/>
    <col min="10" max="10" width="16.7109375" bestFit="1" customWidth="1"/>
    <col min="11" max="11" width="17.42578125" bestFit="1" customWidth="1"/>
    <col min="12" max="12" width="16.7109375" bestFit="1" customWidth="1"/>
    <col min="13" max="13" width="17.42578125" bestFit="1" customWidth="1"/>
    <col min="14" max="14" width="16.7109375" bestFit="1" customWidth="1"/>
    <col min="15" max="15" width="17.42578125" bestFit="1" customWidth="1"/>
    <col min="16" max="16" width="16.7109375" bestFit="1" customWidth="1"/>
    <col min="17" max="17" width="17.42578125" bestFit="1" customWidth="1"/>
    <col min="18" max="18" width="17.5703125" customWidth="1"/>
  </cols>
  <sheetData>
    <row r="5" spans="2:18" ht="36" customHeight="1" x14ac:dyDescent="0.25">
      <c r="B5" s="205"/>
      <c r="C5" s="205"/>
      <c r="D5" s="205"/>
      <c r="E5" s="205"/>
      <c r="F5" s="205"/>
      <c r="G5" s="205"/>
    </row>
    <row r="6" spans="2:18" ht="22.35" customHeight="1" thickBot="1" x14ac:dyDescent="0.35">
      <c r="B6" s="178" t="s">
        <v>21</v>
      </c>
      <c r="C6" s="178"/>
      <c r="D6" s="178"/>
      <c r="E6" s="178"/>
      <c r="F6" s="178"/>
      <c r="G6" s="178"/>
    </row>
    <row r="7" spans="2:18" ht="15.75" x14ac:dyDescent="0.25">
      <c r="B7" s="212" t="s">
        <v>1</v>
      </c>
      <c r="C7" s="212"/>
      <c r="D7" s="212"/>
      <c r="E7" s="213"/>
      <c r="F7" s="213"/>
      <c r="G7" s="213"/>
    </row>
    <row r="8" spans="2:18" s="9" customFormat="1" x14ac:dyDescent="0.25">
      <c r="B8" s="188" t="s">
        <v>22</v>
      </c>
      <c r="C8" s="189"/>
      <c r="D8" s="189"/>
      <c r="E8" s="189"/>
      <c r="F8" s="189"/>
      <c r="G8" s="190"/>
      <c r="H8" s="182" t="s">
        <v>23</v>
      </c>
      <c r="I8" s="182"/>
      <c r="J8" s="182" t="s">
        <v>24</v>
      </c>
      <c r="K8" s="182"/>
      <c r="L8" s="182" t="s">
        <v>25</v>
      </c>
      <c r="M8" s="182"/>
      <c r="N8" s="182" t="s">
        <v>26</v>
      </c>
      <c r="O8" s="182"/>
      <c r="P8" s="182" t="s">
        <v>27</v>
      </c>
      <c r="Q8" s="182"/>
      <c r="R8" s="32" t="s">
        <v>28</v>
      </c>
    </row>
    <row r="9" spans="2:18" ht="45" x14ac:dyDescent="0.25">
      <c r="B9" s="8" t="s">
        <v>29</v>
      </c>
      <c r="C9" s="8" t="s">
        <v>30</v>
      </c>
      <c r="D9" s="8" t="s">
        <v>31</v>
      </c>
      <c r="E9" s="8" t="s">
        <v>32</v>
      </c>
      <c r="F9" s="8" t="s">
        <v>33</v>
      </c>
      <c r="G9" s="8" t="s">
        <v>34</v>
      </c>
      <c r="H9" s="11" t="s">
        <v>35</v>
      </c>
      <c r="I9" s="11" t="s">
        <v>36</v>
      </c>
      <c r="J9" s="11" t="s">
        <v>35</v>
      </c>
      <c r="K9" s="11" t="s">
        <v>36</v>
      </c>
      <c r="L9" s="11" t="s">
        <v>35</v>
      </c>
      <c r="M9" s="11" t="s">
        <v>36</v>
      </c>
      <c r="N9" s="11" t="s">
        <v>35</v>
      </c>
      <c r="O9" s="11" t="s">
        <v>36</v>
      </c>
      <c r="P9" s="11" t="s">
        <v>35</v>
      </c>
      <c r="Q9" s="11" t="s">
        <v>36</v>
      </c>
      <c r="R9" s="16" t="s">
        <v>37</v>
      </c>
    </row>
    <row r="10" spans="2:18" x14ac:dyDescent="0.25">
      <c r="B10" s="40" t="s">
        <v>38</v>
      </c>
      <c r="C10" s="41">
        <v>150000</v>
      </c>
      <c r="D10" s="42">
        <v>0.4</v>
      </c>
      <c r="E10" s="43">
        <f>C10*D10</f>
        <v>60000</v>
      </c>
      <c r="F10" s="44">
        <v>5</v>
      </c>
      <c r="G10" s="45">
        <f>E10*F10</f>
        <v>300000</v>
      </c>
      <c r="H10" s="31">
        <v>40000</v>
      </c>
      <c r="I10" s="31">
        <v>20000</v>
      </c>
      <c r="J10" s="31">
        <v>40000</v>
      </c>
      <c r="K10" s="31">
        <v>20000</v>
      </c>
      <c r="L10" s="31">
        <v>40000</v>
      </c>
      <c r="M10" s="31">
        <v>20000</v>
      </c>
      <c r="N10" s="31">
        <v>40000</v>
      </c>
      <c r="O10" s="31">
        <v>20000</v>
      </c>
      <c r="P10" s="31">
        <v>40000</v>
      </c>
      <c r="Q10" s="31">
        <v>20000</v>
      </c>
      <c r="R10" s="12">
        <f>SUM(H10:Q10)</f>
        <v>300000</v>
      </c>
    </row>
    <row r="11" spans="2:18" x14ac:dyDescent="0.25">
      <c r="B11" s="40"/>
      <c r="C11" s="41"/>
      <c r="D11" s="42"/>
      <c r="E11" s="43"/>
      <c r="F11" s="44"/>
      <c r="G11" s="45"/>
      <c r="H11" s="31"/>
      <c r="I11" s="31"/>
      <c r="J11" s="31"/>
      <c r="K11" s="31"/>
      <c r="L11" s="31"/>
      <c r="M11" s="31"/>
      <c r="N11" s="31"/>
      <c r="O11" s="31"/>
      <c r="P11" s="31"/>
      <c r="Q11" s="31"/>
      <c r="R11" s="12"/>
    </row>
    <row r="12" spans="2:18" x14ac:dyDescent="0.25">
      <c r="B12" s="17"/>
      <c r="C12" s="20"/>
      <c r="D12" s="21"/>
      <c r="E12" s="43">
        <f t="shared" ref="E12:E16" si="0">C12*D12</f>
        <v>0</v>
      </c>
      <c r="F12" s="22"/>
      <c r="G12" s="45">
        <f t="shared" ref="G12:G16" si="1">E12*F12</f>
        <v>0</v>
      </c>
      <c r="H12" s="28"/>
      <c r="I12" s="28"/>
      <c r="J12" s="28"/>
      <c r="K12" s="28"/>
      <c r="L12" s="28"/>
      <c r="M12" s="28"/>
      <c r="N12" s="28"/>
      <c r="O12" s="28"/>
      <c r="P12" s="28"/>
      <c r="Q12" s="28"/>
      <c r="R12" s="12">
        <f>SUM(H12:Q12)</f>
        <v>0</v>
      </c>
    </row>
    <row r="13" spans="2:18" x14ac:dyDescent="0.25">
      <c r="B13" s="17"/>
      <c r="C13" s="20"/>
      <c r="D13" s="21"/>
      <c r="E13" s="43">
        <f t="shared" si="0"/>
        <v>0</v>
      </c>
      <c r="F13" s="22"/>
      <c r="G13" s="45">
        <f t="shared" si="1"/>
        <v>0</v>
      </c>
      <c r="H13" s="28"/>
      <c r="I13" s="28"/>
      <c r="J13" s="28"/>
      <c r="K13" s="28"/>
      <c r="L13" s="28"/>
      <c r="M13" s="28"/>
      <c r="N13" s="28"/>
      <c r="O13" s="28"/>
      <c r="P13" s="28"/>
      <c r="Q13" s="28"/>
      <c r="R13" s="12">
        <f>SUM(H13:Q13)</f>
        <v>0</v>
      </c>
    </row>
    <row r="14" spans="2:18" x14ac:dyDescent="0.25">
      <c r="B14" s="17"/>
      <c r="C14" s="20"/>
      <c r="D14" s="21"/>
      <c r="E14" s="43">
        <f t="shared" si="0"/>
        <v>0</v>
      </c>
      <c r="F14" s="22"/>
      <c r="G14" s="45">
        <f t="shared" si="1"/>
        <v>0</v>
      </c>
      <c r="H14" s="28"/>
      <c r="I14" s="28"/>
      <c r="J14" s="28"/>
      <c r="K14" s="28"/>
      <c r="L14" s="28"/>
      <c r="M14" s="28"/>
      <c r="N14" s="28"/>
      <c r="O14" s="28"/>
      <c r="P14" s="28"/>
      <c r="Q14" s="28"/>
      <c r="R14" s="12">
        <f t="shared" ref="R14:R16" si="2">SUM(H14:Q14)</f>
        <v>0</v>
      </c>
    </row>
    <row r="15" spans="2:18" x14ac:dyDescent="0.25">
      <c r="B15" s="17"/>
      <c r="C15" s="20"/>
      <c r="D15" s="21"/>
      <c r="E15" s="43">
        <f t="shared" si="0"/>
        <v>0</v>
      </c>
      <c r="F15" s="22"/>
      <c r="G15" s="45">
        <f t="shared" si="1"/>
        <v>0</v>
      </c>
      <c r="H15" s="28"/>
      <c r="I15" s="28"/>
      <c r="J15" s="28"/>
      <c r="K15" s="28"/>
      <c r="L15" s="28"/>
      <c r="M15" s="28"/>
      <c r="N15" s="28"/>
      <c r="O15" s="28"/>
      <c r="P15" s="28"/>
      <c r="Q15" s="28"/>
      <c r="R15" s="12">
        <f t="shared" si="2"/>
        <v>0</v>
      </c>
    </row>
    <row r="16" spans="2:18" x14ac:dyDescent="0.25">
      <c r="B16" s="17"/>
      <c r="C16" s="20"/>
      <c r="D16" s="21"/>
      <c r="E16" s="43">
        <f t="shared" si="0"/>
        <v>0</v>
      </c>
      <c r="F16" s="22"/>
      <c r="G16" s="45">
        <f t="shared" si="1"/>
        <v>0</v>
      </c>
      <c r="H16" s="28"/>
      <c r="I16" s="28"/>
      <c r="J16" s="28"/>
      <c r="K16" s="28"/>
      <c r="L16" s="28"/>
      <c r="M16" s="28"/>
      <c r="N16" s="28"/>
      <c r="O16" s="28"/>
      <c r="P16" s="28"/>
      <c r="Q16" s="28"/>
      <c r="R16" s="12">
        <f t="shared" si="2"/>
        <v>0</v>
      </c>
    </row>
    <row r="17" spans="2:18" x14ac:dyDescent="0.25">
      <c r="B17" s="185" t="s">
        <v>39</v>
      </c>
      <c r="C17" s="186"/>
      <c r="D17" s="186"/>
      <c r="E17" s="186"/>
      <c r="F17" s="187"/>
      <c r="G17" s="86">
        <f>SUM(G10:G16)</f>
        <v>300000</v>
      </c>
      <c r="H17" s="87">
        <f>SUM(H10:H16)</f>
        <v>40000</v>
      </c>
      <c r="I17" s="87">
        <f t="shared" ref="I17:L17" si="3">SUM(I10:I16)</f>
        <v>20000</v>
      </c>
      <c r="J17" s="87">
        <f t="shared" si="3"/>
        <v>40000</v>
      </c>
      <c r="K17" s="87">
        <f t="shared" si="3"/>
        <v>20000</v>
      </c>
      <c r="L17" s="87">
        <f t="shared" si="3"/>
        <v>40000</v>
      </c>
      <c r="M17" s="87">
        <f>SUM(M10:M16)</f>
        <v>20000</v>
      </c>
      <c r="N17" s="87">
        <f t="shared" ref="N17:P17" si="4">SUM(N10:N16)</f>
        <v>40000</v>
      </c>
      <c r="O17" s="87">
        <f t="shared" si="4"/>
        <v>20000</v>
      </c>
      <c r="P17" s="87">
        <f t="shared" si="4"/>
        <v>40000</v>
      </c>
      <c r="Q17" s="87">
        <f>SUM(Q10:Q16)</f>
        <v>20000</v>
      </c>
      <c r="R17" s="12">
        <f>SUM(H17:Q17)</f>
        <v>300000</v>
      </c>
    </row>
    <row r="18" spans="2:18" x14ac:dyDescent="0.25">
      <c r="B18" s="206" t="s">
        <v>40</v>
      </c>
      <c r="C18" s="207"/>
      <c r="D18" s="207"/>
      <c r="E18" s="208"/>
      <c r="F18" s="76">
        <v>0.23569999999999999</v>
      </c>
      <c r="G18" s="86">
        <f>G17*F18</f>
        <v>70710</v>
      </c>
      <c r="H18" s="87">
        <f>$F$18*H17</f>
        <v>9428</v>
      </c>
      <c r="I18" s="87">
        <f t="shared" ref="I18:M18" si="5">$F$18*I17</f>
        <v>4714</v>
      </c>
      <c r="J18" s="87">
        <f t="shared" si="5"/>
        <v>9428</v>
      </c>
      <c r="K18" s="87">
        <f t="shared" si="5"/>
        <v>4714</v>
      </c>
      <c r="L18" s="87">
        <f t="shared" si="5"/>
        <v>9428</v>
      </c>
      <c r="M18" s="87">
        <f t="shared" si="5"/>
        <v>4714</v>
      </c>
      <c r="N18" s="87">
        <f t="shared" ref="N18:Q18" si="6">$F$18*N17</f>
        <v>9428</v>
      </c>
      <c r="O18" s="87">
        <f t="shared" si="6"/>
        <v>4714</v>
      </c>
      <c r="P18" s="87">
        <f t="shared" si="6"/>
        <v>9428</v>
      </c>
      <c r="Q18" s="87">
        <f t="shared" si="6"/>
        <v>4714</v>
      </c>
      <c r="R18" s="12">
        <f>SUM(H18:Q18)</f>
        <v>70710</v>
      </c>
    </row>
    <row r="19" spans="2:18" x14ac:dyDescent="0.25">
      <c r="B19" s="3"/>
      <c r="C19" s="134"/>
      <c r="D19" s="134"/>
      <c r="E19" s="134"/>
      <c r="F19" s="135"/>
      <c r="G19" s="10"/>
      <c r="H19" s="4"/>
    </row>
    <row r="20" spans="2:18" x14ac:dyDescent="0.25">
      <c r="B20" s="3"/>
      <c r="C20" s="134"/>
      <c r="D20" s="134"/>
      <c r="E20" s="134"/>
      <c r="F20" s="134"/>
      <c r="G20" s="38"/>
    </row>
    <row r="21" spans="2:18" x14ac:dyDescent="0.25">
      <c r="B21" s="201" t="s">
        <v>41</v>
      </c>
      <c r="C21" s="202"/>
      <c r="D21" s="202"/>
      <c r="E21" s="202"/>
      <c r="F21" s="202"/>
      <c r="H21" s="203" t="s">
        <v>42</v>
      </c>
      <c r="I21" s="203"/>
      <c r="J21" s="203"/>
      <c r="K21" s="203"/>
      <c r="L21" s="203"/>
    </row>
    <row r="22" spans="2:18" ht="15" customHeight="1" x14ac:dyDescent="0.25">
      <c r="B22" s="39" t="s">
        <v>43</v>
      </c>
      <c r="C22" s="209" t="s">
        <v>44</v>
      </c>
      <c r="D22" s="210"/>
      <c r="E22" s="210"/>
      <c r="F22" s="211"/>
      <c r="H22" s="204" t="s">
        <v>45</v>
      </c>
      <c r="I22" s="204"/>
      <c r="J22" s="204"/>
      <c r="K22" s="204"/>
      <c r="L22" s="204"/>
      <c r="M22" s="46"/>
      <c r="N22" s="46"/>
      <c r="O22" s="46"/>
      <c r="P22" s="46"/>
      <c r="Q22" s="46"/>
    </row>
    <row r="23" spans="2:18" ht="88.5" customHeight="1" x14ac:dyDescent="0.25">
      <c r="B23" s="48" t="s">
        <v>46</v>
      </c>
      <c r="C23" s="195" t="s">
        <v>47</v>
      </c>
      <c r="D23" s="196"/>
      <c r="E23" s="196"/>
      <c r="F23" s="197"/>
      <c r="H23" s="204"/>
      <c r="I23" s="204"/>
      <c r="J23" s="204"/>
      <c r="K23" s="204"/>
      <c r="L23" s="204"/>
      <c r="M23" s="46"/>
      <c r="N23" s="46"/>
      <c r="O23" s="46"/>
      <c r="P23" s="46"/>
      <c r="Q23" s="46"/>
    </row>
    <row r="24" spans="2:18" ht="60.75" customHeight="1" x14ac:dyDescent="0.25">
      <c r="B24" s="19"/>
      <c r="C24" s="191"/>
      <c r="D24" s="192"/>
      <c r="E24" s="192"/>
      <c r="F24" s="192"/>
      <c r="H24" s="204"/>
      <c r="I24" s="204"/>
      <c r="J24" s="204"/>
      <c r="K24" s="204"/>
      <c r="L24" s="204"/>
      <c r="M24" s="46"/>
      <c r="N24" s="46"/>
      <c r="O24" s="46"/>
      <c r="P24" s="46"/>
      <c r="Q24" s="46"/>
    </row>
    <row r="25" spans="2:18" ht="48" customHeight="1" x14ac:dyDescent="0.25">
      <c r="B25" s="19"/>
      <c r="C25" s="193"/>
      <c r="D25" s="194"/>
      <c r="E25" s="194"/>
      <c r="F25" s="194"/>
    </row>
    <row r="26" spans="2:18" ht="59.25" customHeight="1" x14ac:dyDescent="0.25">
      <c r="B26" s="19"/>
      <c r="C26" s="198"/>
      <c r="D26" s="199"/>
      <c r="E26" s="199"/>
      <c r="F26" s="200"/>
    </row>
    <row r="27" spans="2:18" ht="59.25" customHeight="1" x14ac:dyDescent="0.25">
      <c r="B27" s="19"/>
      <c r="C27" s="198"/>
      <c r="D27" s="199"/>
      <c r="E27" s="199"/>
      <c r="F27" s="200"/>
    </row>
    <row r="28" spans="2:18" ht="59.25" customHeight="1" x14ac:dyDescent="0.25">
      <c r="B28" s="19"/>
      <c r="C28" s="198"/>
      <c r="D28" s="199"/>
      <c r="E28" s="199"/>
      <c r="F28" s="200"/>
    </row>
    <row r="29" spans="2:18" ht="59.25" customHeight="1" x14ac:dyDescent="0.25">
      <c r="B29" s="19"/>
      <c r="C29" s="183"/>
      <c r="D29" s="184"/>
      <c r="E29" s="184"/>
      <c r="F29" s="184"/>
    </row>
  </sheetData>
  <sheetProtection formatCells="0" formatColumns="0" formatRows="0" insertColumns="0" insertRows="0" insertHyperlinks="0" deleteColumns="0" deleteRows="0" sort="0"/>
  <mergeCells count="23">
    <mergeCell ref="H21:L21"/>
    <mergeCell ref="H22:L24"/>
    <mergeCell ref="B6:G6"/>
    <mergeCell ref="B5:G5"/>
    <mergeCell ref="B18:E18"/>
    <mergeCell ref="C22:F22"/>
    <mergeCell ref="B7:D7"/>
    <mergeCell ref="E7:G7"/>
    <mergeCell ref="C29:F29"/>
    <mergeCell ref="B17:F17"/>
    <mergeCell ref="B8:G8"/>
    <mergeCell ref="C24:F24"/>
    <mergeCell ref="C25:F25"/>
    <mergeCell ref="C23:F23"/>
    <mergeCell ref="C26:F26"/>
    <mergeCell ref="C27:F27"/>
    <mergeCell ref="C28:F28"/>
    <mergeCell ref="B21:F21"/>
    <mergeCell ref="N8:O8"/>
    <mergeCell ref="P8:Q8"/>
    <mergeCell ref="H8:I8"/>
    <mergeCell ref="J8:K8"/>
    <mergeCell ref="L8:M8"/>
  </mergeCells>
  <conditionalFormatting sqref="R10:R11">
    <cfRule type="cellIs" dxfId="5" priority="12" operator="notEqual">
      <formula>$G$10</formula>
    </cfRule>
    <cfRule type="cellIs" dxfId="4" priority="13" operator="equal">
      <formula>$G$10</formula>
    </cfRule>
  </conditionalFormatting>
  <conditionalFormatting sqref="R12:R16">
    <cfRule type="cellIs" dxfId="3" priority="14" operator="notEqual">
      <formula>$G$12</formula>
    </cfRule>
    <cfRule type="cellIs" dxfId="2" priority="15" operator="equal">
      <formula>$G$12</formula>
    </cfRule>
  </conditionalFormatting>
  <conditionalFormatting sqref="R17:R18">
    <cfRule type="cellIs" dxfId="1" priority="4" operator="notEqual">
      <formula>G17</formula>
    </cfRule>
    <cfRule type="cellIs" dxfId="0" priority="5" operator="equal">
      <formula>G17</formula>
    </cfRule>
  </conditionalFormatting>
  <pageMargins left="0.7" right="0.7" top="0.75" bottom="0.75" header="0.3" footer="0.3"/>
  <pageSetup scale="92"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4EF9-811C-46A2-A566-1040A8A23E9B}">
  <sheetPr>
    <pageSetUpPr fitToPage="1"/>
  </sheetPr>
  <dimension ref="B1:P195"/>
  <sheetViews>
    <sheetView zoomScaleNormal="100" workbookViewId="0">
      <selection activeCell="R6" sqref="R6"/>
    </sheetView>
  </sheetViews>
  <sheetFormatPr defaultColWidth="3.5703125" defaultRowHeight="15" x14ac:dyDescent="0.25"/>
  <cols>
    <col min="2" max="2" width="37.42578125" customWidth="1"/>
    <col min="3" max="3" width="21.42578125" bestFit="1" customWidth="1"/>
    <col min="4" max="4" width="46.5703125" bestFit="1" customWidth="1"/>
    <col min="5" max="5" width="46.5703125" customWidth="1"/>
    <col min="6" max="6" width="22.140625" customWidth="1"/>
    <col min="7" max="7" width="16.85546875" customWidth="1"/>
    <col min="8" max="8" width="15.42578125" bestFit="1" customWidth="1"/>
    <col min="9" max="9" width="15.140625" customWidth="1"/>
    <col min="10" max="10" width="15.42578125" customWidth="1"/>
    <col min="11" max="11" width="16.5703125" customWidth="1"/>
    <col min="12" max="12" width="12.5703125" customWidth="1"/>
    <col min="13" max="13" width="14.42578125" customWidth="1"/>
    <col min="14" max="14" width="13.7109375" customWidth="1"/>
    <col min="15" max="15" width="14.42578125" customWidth="1"/>
    <col min="16" max="16" width="17.28515625" customWidth="1"/>
    <col min="17" max="17" width="21.7109375" customWidth="1"/>
    <col min="18" max="18" width="22.7109375" customWidth="1"/>
  </cols>
  <sheetData>
    <row r="1" spans="2:16" x14ac:dyDescent="0.25">
      <c r="B1" s="7"/>
      <c r="C1" s="7"/>
      <c r="D1" s="7"/>
      <c r="E1" s="7"/>
      <c r="F1" s="7"/>
    </row>
    <row r="2" spans="2:16" ht="42.75" customHeight="1" x14ac:dyDescent="0.25">
      <c r="B2" s="7"/>
      <c r="C2" s="7"/>
      <c r="D2" s="7"/>
      <c r="E2" s="7"/>
      <c r="F2" s="23" t="s">
        <v>48</v>
      </c>
      <c r="G2" s="121">
        <v>60</v>
      </c>
      <c r="I2" s="257" t="s">
        <v>49</v>
      </c>
      <c r="J2" s="258"/>
      <c r="K2" s="259"/>
    </row>
    <row r="3" spans="2:16" x14ac:dyDescent="0.25">
      <c r="B3" s="7"/>
      <c r="C3" s="7"/>
      <c r="D3" s="7"/>
      <c r="E3" s="7"/>
      <c r="F3" s="7"/>
      <c r="I3" s="125"/>
      <c r="J3" s="129" t="s">
        <v>50</v>
      </c>
      <c r="K3" s="128" t="s">
        <v>10</v>
      </c>
    </row>
    <row r="4" spans="2:16" x14ac:dyDescent="0.25">
      <c r="B4" s="7"/>
      <c r="C4" s="7"/>
      <c r="D4" s="7"/>
      <c r="E4" s="7"/>
      <c r="F4" s="7"/>
      <c r="I4" s="132" t="s">
        <v>13</v>
      </c>
      <c r="J4" s="130" t="b">
        <f>SUM($G$15,$I$15,$K$15,$M$15,$O$15)='Budget Overview'!$C$15</f>
        <v>1</v>
      </c>
      <c r="K4" s="126" t="b">
        <f>SUM($H$15,$J$15,$L$15,$N$15,$P$15)='Budget Overview'!$D$15</f>
        <v>1</v>
      </c>
    </row>
    <row r="5" spans="2:16" x14ac:dyDescent="0.25">
      <c r="B5" s="89" t="s">
        <v>51</v>
      </c>
      <c r="C5" s="260"/>
      <c r="D5" s="260"/>
      <c r="E5" s="7"/>
      <c r="F5" s="7"/>
      <c r="I5" s="132" t="s">
        <v>14</v>
      </c>
      <c r="J5" s="130" t="b">
        <f>SUM($G$23,$I$23,$K$23,$M$23,$O$23)='Budget Overview'!$C$16</f>
        <v>1</v>
      </c>
      <c r="K5" s="126" t="b">
        <f>SUM($H$23,$J$23,$L$23,$N$23,$P$23)='Budget Overview'!$D$16</f>
        <v>1</v>
      </c>
      <c r="L5" s="134"/>
    </row>
    <row r="6" spans="2:16" x14ac:dyDescent="0.25">
      <c r="B6" s="7"/>
      <c r="C6" s="7"/>
      <c r="D6" s="7"/>
      <c r="E6" s="7"/>
      <c r="F6" s="7"/>
      <c r="I6" s="132" t="s">
        <v>15</v>
      </c>
      <c r="J6" s="130" t="b">
        <f>SUM($G$31,$I$31,$K$31,$M$31,$O$31)='Budget Overview'!$C$17</f>
        <v>1</v>
      </c>
      <c r="K6" s="126" t="b">
        <f>SUM($H$31,$J$31,$L$31,$N$31,$P$31)='Budget Overview'!$D$17</f>
        <v>1</v>
      </c>
      <c r="L6" s="134"/>
    </row>
    <row r="7" spans="2:16" ht="15" customHeight="1" x14ac:dyDescent="0.25">
      <c r="B7" s="136" t="s">
        <v>52</v>
      </c>
      <c r="C7" s="25"/>
      <c r="D7" s="6"/>
      <c r="E7" s="6"/>
      <c r="F7" s="26"/>
      <c r="I7" s="132" t="s">
        <v>16</v>
      </c>
      <c r="J7" s="130" t="b">
        <f>SUM($G$39,$I$39,$K$39,$M$39,$O$39)='Budget Overview'!$C$18</f>
        <v>1</v>
      </c>
      <c r="K7" s="126" t="b">
        <f>SUM($H$39,$J$39,$L$39,$N$39,$P$39)='Budget Overview'!$D$18</f>
        <v>1</v>
      </c>
    </row>
    <row r="8" spans="2:16" x14ac:dyDescent="0.25">
      <c r="B8" s="217" t="s">
        <v>39</v>
      </c>
      <c r="C8" s="218"/>
      <c r="D8" s="218"/>
      <c r="E8" s="218"/>
      <c r="F8" s="77">
        <f>'Staffing Plan'!G17</f>
        <v>300000</v>
      </c>
      <c r="I8" s="133" t="s">
        <v>17</v>
      </c>
      <c r="J8" s="131" t="b">
        <f>SUM($G$47,$I$47,$K$47,$M$47,$O$47)='Budget Overview'!$C$19</f>
        <v>1</v>
      </c>
      <c r="K8" s="127" t="b">
        <f>SUM($H$47,$J$47,$L$47,$N$47,$P$47)='Budget Overview'!$D$19</f>
        <v>1</v>
      </c>
    </row>
    <row r="9" spans="2:16" x14ac:dyDescent="0.25">
      <c r="B9" s="3"/>
      <c r="C9" s="137"/>
      <c r="D9" s="137"/>
      <c r="E9" s="3"/>
      <c r="F9" s="5"/>
    </row>
    <row r="10" spans="2:16" ht="15.75" thickBot="1" x14ac:dyDescent="0.3">
      <c r="B10" s="261" t="s">
        <v>53</v>
      </c>
      <c r="C10" s="262"/>
      <c r="D10" s="262"/>
      <c r="E10" s="262"/>
      <c r="F10" s="262"/>
      <c r="G10" s="264" t="s">
        <v>54</v>
      </c>
      <c r="H10" s="265"/>
      <c r="I10" s="265"/>
      <c r="J10" s="265"/>
      <c r="K10" s="265"/>
      <c r="L10" s="266"/>
    </row>
    <row r="11" spans="2:16" x14ac:dyDescent="0.25">
      <c r="B11" s="217" t="s">
        <v>55</v>
      </c>
      <c r="C11" s="218"/>
      <c r="D11" s="218"/>
      <c r="E11" s="218"/>
      <c r="F11" s="78">
        <f>'Staffing Plan'!G18</f>
        <v>70710</v>
      </c>
      <c r="G11" s="267" t="s">
        <v>56</v>
      </c>
      <c r="H11" s="268"/>
      <c r="I11" s="268"/>
      <c r="J11" s="268"/>
      <c r="K11" s="268"/>
      <c r="L11" s="269"/>
    </row>
    <row r="12" spans="2:16" ht="15.75" thickBot="1" x14ac:dyDescent="0.3">
      <c r="B12" s="3"/>
      <c r="C12" s="3"/>
      <c r="D12" s="3"/>
      <c r="E12" s="3"/>
      <c r="F12" s="5"/>
      <c r="G12" s="270"/>
      <c r="H12" s="271"/>
      <c r="I12" s="271"/>
      <c r="J12" s="271"/>
      <c r="K12" s="271"/>
      <c r="L12" s="272"/>
    </row>
    <row r="13" spans="2:16" ht="14.45" customHeight="1" x14ac:dyDescent="0.25">
      <c r="B13" s="261" t="s">
        <v>57</v>
      </c>
      <c r="C13" s="262"/>
      <c r="D13" s="262"/>
      <c r="E13" s="262"/>
      <c r="F13" s="263"/>
      <c r="G13" s="254" t="s">
        <v>23</v>
      </c>
      <c r="H13" s="254"/>
      <c r="I13" s="254" t="s">
        <v>24</v>
      </c>
      <c r="J13" s="254"/>
      <c r="K13" s="254" t="s">
        <v>25</v>
      </c>
      <c r="L13" s="254"/>
      <c r="M13" s="254" t="s">
        <v>26</v>
      </c>
      <c r="N13" s="254"/>
      <c r="O13" s="254" t="s">
        <v>27</v>
      </c>
      <c r="P13" s="254"/>
    </row>
    <row r="14" spans="2:16" ht="30" x14ac:dyDescent="0.25">
      <c r="B14" s="24" t="s">
        <v>58</v>
      </c>
      <c r="C14" s="24" t="s">
        <v>59</v>
      </c>
      <c r="D14" s="24" t="s">
        <v>60</v>
      </c>
      <c r="E14" s="47" t="s">
        <v>61</v>
      </c>
      <c r="F14" s="24" t="s">
        <v>62</v>
      </c>
      <c r="G14" s="53" t="s">
        <v>35</v>
      </c>
      <c r="H14" s="53" t="s">
        <v>36</v>
      </c>
      <c r="I14" s="53" t="s">
        <v>35</v>
      </c>
      <c r="J14" s="53" t="s">
        <v>36</v>
      </c>
      <c r="K14" s="53" t="s">
        <v>35</v>
      </c>
      <c r="L14" s="53" t="s">
        <v>36</v>
      </c>
      <c r="M14" s="53" t="s">
        <v>35</v>
      </c>
      <c r="N14" s="53" t="s">
        <v>36</v>
      </c>
      <c r="O14" s="53" t="s">
        <v>35</v>
      </c>
      <c r="P14" s="53" t="s">
        <v>36</v>
      </c>
    </row>
    <row r="15" spans="2:16" ht="82.5" customHeight="1" x14ac:dyDescent="0.25">
      <c r="B15" s="54" t="s">
        <v>63</v>
      </c>
      <c r="C15" s="54" t="s">
        <v>64</v>
      </c>
      <c r="D15" s="55" t="s">
        <v>65</v>
      </c>
      <c r="E15" s="66" t="s">
        <v>66</v>
      </c>
      <c r="F15" s="56">
        <f>SUM(G15:P15)</f>
        <v>50410</v>
      </c>
      <c r="G15" s="57">
        <v>9090</v>
      </c>
      <c r="H15" s="33">
        <v>5000</v>
      </c>
      <c r="I15" s="57">
        <v>3080</v>
      </c>
      <c r="J15" s="33">
        <v>6000</v>
      </c>
      <c r="K15" s="57">
        <v>9080</v>
      </c>
      <c r="L15" s="33">
        <v>0</v>
      </c>
      <c r="M15" s="57">
        <v>3080</v>
      </c>
      <c r="N15" s="33">
        <v>6000</v>
      </c>
      <c r="O15" s="57">
        <v>9080</v>
      </c>
      <c r="P15" s="33">
        <v>0</v>
      </c>
    </row>
    <row r="16" spans="2:16" ht="48" customHeight="1" x14ac:dyDescent="0.25">
      <c r="B16" s="58"/>
      <c r="C16" s="58"/>
      <c r="D16" s="59"/>
      <c r="E16" s="98"/>
      <c r="F16" s="60">
        <f t="shared" ref="F16:F18" si="0">SUM(G16:P16)</f>
        <v>0</v>
      </c>
      <c r="G16" s="52"/>
      <c r="H16" s="28"/>
      <c r="I16" s="18"/>
      <c r="J16" s="28"/>
      <c r="K16" s="18"/>
      <c r="L16" s="28"/>
      <c r="M16" s="18"/>
      <c r="N16" s="28"/>
      <c r="O16" s="18"/>
      <c r="P16" s="28"/>
    </row>
    <row r="17" spans="2:16" ht="48" customHeight="1" x14ac:dyDescent="0.25">
      <c r="B17" s="58"/>
      <c r="C17" s="58"/>
      <c r="D17" s="59"/>
      <c r="E17" s="98"/>
      <c r="F17" s="60">
        <f t="shared" si="0"/>
        <v>0</v>
      </c>
      <c r="G17" s="52"/>
      <c r="H17" s="28"/>
      <c r="I17" s="18"/>
      <c r="J17" s="28"/>
      <c r="K17" s="18"/>
      <c r="L17" s="28"/>
      <c r="M17" s="18"/>
      <c r="N17" s="28"/>
      <c r="O17" s="18"/>
      <c r="P17" s="28"/>
    </row>
    <row r="18" spans="2:16" ht="48" customHeight="1" x14ac:dyDescent="0.25">
      <c r="B18" s="58"/>
      <c r="C18" s="58"/>
      <c r="D18" s="59"/>
      <c r="E18" s="98"/>
      <c r="F18" s="60">
        <f t="shared" si="0"/>
        <v>0</v>
      </c>
      <c r="G18" s="52"/>
      <c r="H18" s="28"/>
      <c r="I18" s="18"/>
      <c r="J18" s="28"/>
      <c r="K18" s="18"/>
      <c r="L18" s="28"/>
      <c r="M18" s="18"/>
      <c r="N18" s="28"/>
      <c r="O18" s="18"/>
      <c r="P18" s="28"/>
    </row>
    <row r="19" spans="2:16" x14ac:dyDescent="0.25">
      <c r="B19" s="217" t="s">
        <v>67</v>
      </c>
      <c r="C19" s="218"/>
      <c r="D19" s="218"/>
      <c r="E19" s="218"/>
      <c r="F19" s="79">
        <f>SUM(F15:F18)</f>
        <v>50410</v>
      </c>
      <c r="G19" s="79">
        <f>SUM(G15:G18)</f>
        <v>9090</v>
      </c>
      <c r="H19" s="79">
        <f t="shared" ref="H19:L19" si="1">SUM(H15:H18)</f>
        <v>5000</v>
      </c>
      <c r="I19" s="79">
        <f t="shared" si="1"/>
        <v>3080</v>
      </c>
      <c r="J19" s="79">
        <f t="shared" si="1"/>
        <v>6000</v>
      </c>
      <c r="K19" s="79">
        <f t="shared" si="1"/>
        <v>9080</v>
      </c>
      <c r="L19" s="79">
        <f t="shared" si="1"/>
        <v>0</v>
      </c>
      <c r="M19" s="79">
        <f t="shared" ref="M19:P19" si="2">SUM(M15:M18)</f>
        <v>3080</v>
      </c>
      <c r="N19" s="79">
        <f t="shared" si="2"/>
        <v>6000</v>
      </c>
      <c r="O19" s="79">
        <f t="shared" si="2"/>
        <v>9080</v>
      </c>
      <c r="P19" s="79">
        <f t="shared" si="2"/>
        <v>0</v>
      </c>
    </row>
    <row r="20" spans="2:16" x14ac:dyDescent="0.25">
      <c r="B20" s="3"/>
      <c r="C20" s="3"/>
      <c r="D20" s="3"/>
      <c r="E20" s="3"/>
      <c r="F20" s="4"/>
    </row>
    <row r="21" spans="2:16" ht="15" customHeight="1" x14ac:dyDescent="0.25">
      <c r="B21" s="261" t="s">
        <v>142</v>
      </c>
      <c r="C21" s="262"/>
      <c r="D21" s="262"/>
      <c r="E21" s="262"/>
      <c r="F21" s="263"/>
      <c r="G21" s="182" t="s">
        <v>23</v>
      </c>
      <c r="H21" s="182"/>
      <c r="I21" s="182" t="s">
        <v>24</v>
      </c>
      <c r="J21" s="182"/>
      <c r="K21" s="182" t="s">
        <v>25</v>
      </c>
      <c r="L21" s="182"/>
      <c r="M21" s="182" t="s">
        <v>26</v>
      </c>
      <c r="N21" s="182"/>
      <c r="O21" s="182" t="s">
        <v>27</v>
      </c>
      <c r="P21" s="182"/>
    </row>
    <row r="22" spans="2:16" ht="30" x14ac:dyDescent="0.25">
      <c r="B22" s="2" t="s">
        <v>14</v>
      </c>
      <c r="C22" s="2" t="s">
        <v>68</v>
      </c>
      <c r="D22" s="24" t="s">
        <v>69</v>
      </c>
      <c r="E22" s="47" t="s">
        <v>70</v>
      </c>
      <c r="F22" s="2" t="s">
        <v>62</v>
      </c>
      <c r="G22" s="53" t="s">
        <v>35</v>
      </c>
      <c r="H22" s="27" t="s">
        <v>36</v>
      </c>
      <c r="I22" s="53" t="s">
        <v>35</v>
      </c>
      <c r="J22" s="53" t="s">
        <v>36</v>
      </c>
      <c r="K22" s="53" t="s">
        <v>35</v>
      </c>
      <c r="L22" s="53" t="s">
        <v>36</v>
      </c>
      <c r="M22" s="53" t="s">
        <v>35</v>
      </c>
      <c r="N22" s="53" t="s">
        <v>36</v>
      </c>
      <c r="O22" s="53" t="s">
        <v>35</v>
      </c>
      <c r="P22" s="53" t="s">
        <v>36</v>
      </c>
    </row>
    <row r="23" spans="2:16" ht="100.5" customHeight="1" x14ac:dyDescent="0.25">
      <c r="B23" s="156" t="s">
        <v>71</v>
      </c>
      <c r="C23" s="157">
        <v>1</v>
      </c>
      <c r="D23" s="158">
        <v>50000</v>
      </c>
      <c r="E23" s="156" t="s">
        <v>72</v>
      </c>
      <c r="F23" s="50">
        <f>SUM(G23:P23)</f>
        <v>50000</v>
      </c>
      <c r="G23" s="49">
        <v>9080.2999999999993</v>
      </c>
      <c r="H23" s="33">
        <v>40919.699999999997</v>
      </c>
      <c r="I23" s="49">
        <v>0</v>
      </c>
      <c r="J23" s="33">
        <v>0</v>
      </c>
      <c r="K23" s="49">
        <v>0</v>
      </c>
      <c r="L23" s="33">
        <v>0</v>
      </c>
      <c r="M23" s="49">
        <v>0</v>
      </c>
      <c r="N23" s="33">
        <v>0</v>
      </c>
      <c r="O23" s="49">
        <v>0</v>
      </c>
      <c r="P23" s="33">
        <v>0</v>
      </c>
    </row>
    <row r="24" spans="2:16" ht="76.5" customHeight="1" x14ac:dyDescent="0.25">
      <c r="B24" s="61"/>
      <c r="C24" s="92"/>
      <c r="D24" s="92"/>
      <c r="E24" s="62"/>
      <c r="F24" s="63">
        <f t="shared" ref="F24:F26" si="3">SUM(G24:P24)</f>
        <v>0</v>
      </c>
      <c r="G24" s="51"/>
      <c r="H24" s="34"/>
      <c r="I24" s="51"/>
      <c r="J24" s="34"/>
      <c r="K24" s="51"/>
      <c r="L24" s="34"/>
      <c r="M24" s="51"/>
      <c r="N24" s="34"/>
      <c r="O24" s="51"/>
      <c r="P24" s="34"/>
    </row>
    <row r="25" spans="2:16" ht="76.5" customHeight="1" x14ac:dyDescent="0.25">
      <c r="B25" s="61"/>
      <c r="C25" s="94"/>
      <c r="D25" s="92"/>
      <c r="E25" s="62"/>
      <c r="F25" s="63">
        <f t="shared" si="3"/>
        <v>0</v>
      </c>
      <c r="G25" s="51"/>
      <c r="H25" s="34"/>
      <c r="I25" s="51"/>
      <c r="J25" s="34"/>
      <c r="K25" s="51"/>
      <c r="L25" s="34"/>
      <c r="M25" s="51"/>
      <c r="N25" s="34"/>
      <c r="O25" s="51"/>
      <c r="P25" s="34"/>
    </row>
    <row r="26" spans="2:16" ht="76.5" customHeight="1" x14ac:dyDescent="0.25">
      <c r="B26" s="64"/>
      <c r="C26" s="155"/>
      <c r="D26" s="93"/>
      <c r="E26" s="65"/>
      <c r="F26" s="63">
        <f t="shared" si="3"/>
        <v>0</v>
      </c>
      <c r="G26" s="52"/>
      <c r="H26" s="34"/>
      <c r="I26" s="35"/>
      <c r="J26" s="34"/>
      <c r="K26" s="35"/>
      <c r="L26" s="34"/>
      <c r="M26" s="35"/>
      <c r="N26" s="34"/>
      <c r="O26" s="35"/>
      <c r="P26" s="34"/>
    </row>
    <row r="27" spans="2:16" x14ac:dyDescent="0.25">
      <c r="B27" s="217" t="s">
        <v>73</v>
      </c>
      <c r="C27" s="218"/>
      <c r="D27" s="218"/>
      <c r="E27" s="218"/>
      <c r="F27" s="80">
        <f>SUM(F23:F26)</f>
        <v>50000</v>
      </c>
      <c r="G27" s="80">
        <f>SUM(G23:G26)</f>
        <v>9080.2999999999993</v>
      </c>
      <c r="H27" s="81">
        <f>SUM(H23:H26)</f>
        <v>40919.699999999997</v>
      </c>
      <c r="I27" s="80">
        <f t="shared" ref="I27:L27" si="4">SUM(I23:I26)</f>
        <v>0</v>
      </c>
      <c r="J27" s="81">
        <f t="shared" si="4"/>
        <v>0</v>
      </c>
      <c r="K27" s="80">
        <f t="shared" si="4"/>
        <v>0</v>
      </c>
      <c r="L27" s="81">
        <f t="shared" si="4"/>
        <v>0</v>
      </c>
      <c r="M27" s="80">
        <f t="shared" ref="M27:P27" si="5">SUM(M23:M26)</f>
        <v>0</v>
      </c>
      <c r="N27" s="81">
        <f t="shared" si="5"/>
        <v>0</v>
      </c>
      <c r="O27" s="80">
        <f t="shared" si="5"/>
        <v>0</v>
      </c>
      <c r="P27" s="81">
        <f t="shared" si="5"/>
        <v>0</v>
      </c>
    </row>
    <row r="29" spans="2:16" ht="15" customHeight="1" x14ac:dyDescent="0.25">
      <c r="B29" s="214" t="s">
        <v>74</v>
      </c>
      <c r="C29" s="215"/>
      <c r="D29" s="215"/>
      <c r="E29" s="215"/>
      <c r="F29" s="216"/>
      <c r="G29" s="182" t="s">
        <v>23</v>
      </c>
      <c r="H29" s="182"/>
      <c r="I29" s="182" t="s">
        <v>24</v>
      </c>
      <c r="J29" s="182"/>
      <c r="K29" s="182" t="s">
        <v>25</v>
      </c>
      <c r="L29" s="182"/>
      <c r="M29" s="182" t="s">
        <v>26</v>
      </c>
      <c r="N29" s="182"/>
      <c r="O29" s="182" t="s">
        <v>27</v>
      </c>
      <c r="P29" s="182"/>
    </row>
    <row r="30" spans="2:16" ht="30" x14ac:dyDescent="0.25">
      <c r="B30" s="2" t="s">
        <v>75</v>
      </c>
      <c r="C30" s="2" t="s">
        <v>76</v>
      </c>
      <c r="D30" s="24" t="s">
        <v>77</v>
      </c>
      <c r="E30" s="47" t="s">
        <v>78</v>
      </c>
      <c r="F30" s="2" t="s">
        <v>62</v>
      </c>
      <c r="G30" s="53" t="s">
        <v>35</v>
      </c>
      <c r="H30" s="27" t="s">
        <v>36</v>
      </c>
      <c r="I30" s="53" t="s">
        <v>35</v>
      </c>
      <c r="J30" s="53" t="s">
        <v>36</v>
      </c>
      <c r="K30" s="53" t="s">
        <v>35</v>
      </c>
      <c r="L30" s="53" t="s">
        <v>36</v>
      </c>
      <c r="M30" s="53" t="s">
        <v>35</v>
      </c>
      <c r="N30" s="53" t="s">
        <v>36</v>
      </c>
      <c r="O30" s="53" t="s">
        <v>35</v>
      </c>
      <c r="P30" s="53" t="s">
        <v>36</v>
      </c>
    </row>
    <row r="31" spans="2:16" ht="66" customHeight="1" x14ac:dyDescent="0.25">
      <c r="B31" s="54" t="s">
        <v>79</v>
      </c>
      <c r="C31" s="54" t="s">
        <v>80</v>
      </c>
      <c r="D31" s="66" t="s">
        <v>81</v>
      </c>
      <c r="E31" s="66" t="s">
        <v>82</v>
      </c>
      <c r="F31" s="56">
        <f>SUM(G31:P31)</f>
        <v>2250</v>
      </c>
      <c r="G31" s="57">
        <v>1125</v>
      </c>
      <c r="H31" s="33">
        <v>1125</v>
      </c>
      <c r="I31" s="33">
        <v>0</v>
      </c>
      <c r="J31" s="33">
        <v>0</v>
      </c>
      <c r="K31" s="33">
        <v>0</v>
      </c>
      <c r="L31" s="33">
        <v>0</v>
      </c>
      <c r="M31" s="33">
        <v>0</v>
      </c>
      <c r="N31" s="33">
        <v>0</v>
      </c>
      <c r="O31" s="33">
        <v>0</v>
      </c>
      <c r="P31" s="33">
        <v>0</v>
      </c>
    </row>
    <row r="32" spans="2:16" ht="66" customHeight="1" x14ac:dyDescent="0.25">
      <c r="B32" s="58"/>
      <c r="C32" s="58"/>
      <c r="D32" s="67"/>
      <c r="E32" s="67"/>
      <c r="F32" s="60">
        <f t="shared" ref="F32:F34" si="6">SUM(G32:P32)</f>
        <v>0</v>
      </c>
      <c r="G32" s="52"/>
      <c r="H32" s="34"/>
      <c r="I32" s="35"/>
      <c r="J32" s="34"/>
      <c r="K32" s="35"/>
      <c r="L32" s="34"/>
      <c r="M32" s="35"/>
      <c r="N32" s="34"/>
      <c r="O32" s="35"/>
      <c r="P32" s="34"/>
    </row>
    <row r="33" spans="2:16" ht="66" customHeight="1" x14ac:dyDescent="0.25">
      <c r="B33" s="58"/>
      <c r="C33" s="58"/>
      <c r="D33" s="67"/>
      <c r="E33" s="67"/>
      <c r="F33" s="60">
        <f t="shared" si="6"/>
        <v>0</v>
      </c>
      <c r="G33" s="35"/>
      <c r="H33" s="34"/>
      <c r="I33" s="35"/>
      <c r="J33" s="34"/>
      <c r="K33" s="35"/>
      <c r="L33" s="34"/>
      <c r="M33" s="35"/>
      <c r="N33" s="34"/>
      <c r="O33" s="35"/>
      <c r="P33" s="34"/>
    </row>
    <row r="34" spans="2:16" ht="66" customHeight="1" x14ac:dyDescent="0.25">
      <c r="B34" s="58"/>
      <c r="C34" s="58"/>
      <c r="D34" s="67"/>
      <c r="E34" s="67"/>
      <c r="F34" s="60">
        <f t="shared" si="6"/>
        <v>0</v>
      </c>
      <c r="G34" s="35"/>
      <c r="H34" s="34"/>
      <c r="I34" s="35"/>
      <c r="J34" s="34"/>
      <c r="K34" s="35"/>
      <c r="L34" s="34"/>
      <c r="M34" s="35"/>
      <c r="N34" s="34"/>
      <c r="O34" s="35"/>
      <c r="P34" s="34"/>
    </row>
    <row r="35" spans="2:16" x14ac:dyDescent="0.25">
      <c r="B35" s="217" t="s">
        <v>83</v>
      </c>
      <c r="C35" s="218"/>
      <c r="D35" s="218"/>
      <c r="E35" s="218"/>
      <c r="F35" s="81">
        <f>SUM(F31:F34)</f>
        <v>2250</v>
      </c>
      <c r="G35" s="80">
        <f>SUM(G31:G34)</f>
        <v>1125</v>
      </c>
      <c r="H35" s="81">
        <f t="shared" ref="H35:L35" si="7">SUM(H31:H34)</f>
        <v>1125</v>
      </c>
      <c r="I35" s="80">
        <f t="shared" si="7"/>
        <v>0</v>
      </c>
      <c r="J35" s="81">
        <f t="shared" si="7"/>
        <v>0</v>
      </c>
      <c r="K35" s="80">
        <f t="shared" si="7"/>
        <v>0</v>
      </c>
      <c r="L35" s="81">
        <f t="shared" si="7"/>
        <v>0</v>
      </c>
      <c r="M35" s="80">
        <f t="shared" ref="M35:P35" si="8">SUM(M31:M34)</f>
        <v>0</v>
      </c>
      <c r="N35" s="81">
        <f t="shared" si="8"/>
        <v>0</v>
      </c>
      <c r="O35" s="80">
        <f t="shared" si="8"/>
        <v>0</v>
      </c>
      <c r="P35" s="81">
        <f t="shared" si="8"/>
        <v>0</v>
      </c>
    </row>
    <row r="37" spans="2:16" ht="39.75" customHeight="1" x14ac:dyDescent="0.25">
      <c r="B37" s="214" t="s">
        <v>84</v>
      </c>
      <c r="C37" s="215"/>
      <c r="D37" s="215"/>
      <c r="E37" s="215"/>
      <c r="F37" s="216"/>
      <c r="G37" s="182" t="s">
        <v>23</v>
      </c>
      <c r="H37" s="182"/>
      <c r="I37" s="182" t="s">
        <v>24</v>
      </c>
      <c r="J37" s="182"/>
      <c r="K37" s="182" t="s">
        <v>25</v>
      </c>
      <c r="L37" s="182"/>
      <c r="M37" s="182" t="s">
        <v>26</v>
      </c>
      <c r="N37" s="182"/>
      <c r="O37" s="182" t="s">
        <v>27</v>
      </c>
      <c r="P37" s="182"/>
    </row>
    <row r="38" spans="2:16" ht="30" x14ac:dyDescent="0.25">
      <c r="B38" s="8" t="s">
        <v>85</v>
      </c>
      <c r="C38" s="8" t="s">
        <v>86</v>
      </c>
      <c r="D38" s="120" t="s">
        <v>87</v>
      </c>
      <c r="E38" s="96" t="s">
        <v>88</v>
      </c>
      <c r="F38" s="2" t="s">
        <v>62</v>
      </c>
      <c r="G38" s="53" t="s">
        <v>35</v>
      </c>
      <c r="H38" s="53" t="s">
        <v>36</v>
      </c>
      <c r="I38" s="53" t="s">
        <v>35</v>
      </c>
      <c r="J38" s="53" t="s">
        <v>36</v>
      </c>
      <c r="K38" s="53" t="s">
        <v>35</v>
      </c>
      <c r="L38" s="53" t="s">
        <v>36</v>
      </c>
      <c r="M38" s="53" t="s">
        <v>35</v>
      </c>
      <c r="N38" s="53" t="s">
        <v>36</v>
      </c>
      <c r="O38" s="53" t="s">
        <v>35</v>
      </c>
      <c r="P38" s="53" t="s">
        <v>36</v>
      </c>
    </row>
    <row r="39" spans="2:16" ht="96" customHeight="1" x14ac:dyDescent="0.25">
      <c r="B39" s="68" t="s">
        <v>89</v>
      </c>
      <c r="C39" s="68" t="s">
        <v>90</v>
      </c>
      <c r="D39" s="55" t="s">
        <v>91</v>
      </c>
      <c r="E39" s="66" t="s">
        <v>92</v>
      </c>
      <c r="F39" s="56">
        <f>SUM(G39:P39)</f>
        <v>155404</v>
      </c>
      <c r="G39" s="57">
        <v>31080.799999999999</v>
      </c>
      <c r="H39" s="33"/>
      <c r="I39" s="33">
        <v>31080.799999999999</v>
      </c>
      <c r="J39" s="33">
        <v>0</v>
      </c>
      <c r="K39" s="33">
        <v>31080.799999999999</v>
      </c>
      <c r="L39" s="33">
        <v>0</v>
      </c>
      <c r="M39" s="33">
        <v>31080.799999999999</v>
      </c>
      <c r="N39" s="33">
        <v>0</v>
      </c>
      <c r="O39" s="33">
        <v>31080.799999999999</v>
      </c>
      <c r="P39" s="33">
        <v>0</v>
      </c>
    </row>
    <row r="40" spans="2:16" ht="56.25" customHeight="1" x14ac:dyDescent="0.25">
      <c r="B40" s="69"/>
      <c r="C40" s="69" t="s">
        <v>93</v>
      </c>
      <c r="D40" s="37"/>
      <c r="E40" s="88"/>
      <c r="F40" s="60">
        <f t="shared" ref="F40:F42" si="9">SUM(G40:P40)</f>
        <v>0</v>
      </c>
      <c r="G40" s="52"/>
      <c r="H40" s="34"/>
      <c r="I40" s="35"/>
      <c r="J40" s="34"/>
      <c r="K40" s="35"/>
      <c r="L40" s="34"/>
      <c r="M40" s="35"/>
      <c r="N40" s="34"/>
      <c r="O40" s="35"/>
      <c r="P40" s="34"/>
    </row>
    <row r="41" spans="2:16" ht="56.25" customHeight="1" x14ac:dyDescent="0.25">
      <c r="B41" s="69"/>
      <c r="C41" s="69" t="s">
        <v>93</v>
      </c>
      <c r="D41" s="69"/>
      <c r="E41" s="98"/>
      <c r="F41" s="60">
        <f t="shared" si="9"/>
        <v>0</v>
      </c>
      <c r="G41" s="52"/>
      <c r="H41" s="34"/>
      <c r="I41" s="35"/>
      <c r="J41" s="34"/>
      <c r="K41" s="35"/>
      <c r="L41" s="34"/>
      <c r="M41" s="35"/>
      <c r="N41" s="34"/>
      <c r="O41" s="35"/>
      <c r="P41" s="34"/>
    </row>
    <row r="42" spans="2:16" ht="56.25" customHeight="1" x14ac:dyDescent="0.25">
      <c r="B42" s="64"/>
      <c r="C42" s="69" t="s">
        <v>93</v>
      </c>
      <c r="D42" s="70"/>
      <c r="E42" s="100"/>
      <c r="F42" s="60">
        <f t="shared" si="9"/>
        <v>0</v>
      </c>
      <c r="G42" s="52"/>
      <c r="H42" s="34"/>
      <c r="I42" s="35"/>
      <c r="J42" s="34"/>
      <c r="K42" s="35"/>
      <c r="L42" s="34"/>
      <c r="M42" s="35"/>
      <c r="N42" s="34"/>
      <c r="O42" s="35"/>
      <c r="P42" s="34"/>
    </row>
    <row r="43" spans="2:16" x14ac:dyDescent="0.25">
      <c r="B43" s="217" t="s">
        <v>94</v>
      </c>
      <c r="C43" s="218"/>
      <c r="D43" s="218"/>
      <c r="E43" s="218"/>
      <c r="F43" s="81">
        <f>SUM(F39:F42)</f>
        <v>155404</v>
      </c>
      <c r="G43" s="80">
        <f>SUM(G39:G42)</f>
        <v>31080.799999999999</v>
      </c>
      <c r="H43" s="81">
        <f t="shared" ref="H43:L43" si="10">SUM(H39:H42)</f>
        <v>0</v>
      </c>
      <c r="I43" s="80">
        <f>SUM(I39:I42)</f>
        <v>31080.799999999999</v>
      </c>
      <c r="J43" s="81">
        <f t="shared" si="10"/>
        <v>0</v>
      </c>
      <c r="K43" s="80">
        <f t="shared" si="10"/>
        <v>31080.799999999999</v>
      </c>
      <c r="L43" s="81">
        <f t="shared" si="10"/>
        <v>0</v>
      </c>
      <c r="M43" s="80">
        <f>SUM(M39:M42)</f>
        <v>31080.799999999999</v>
      </c>
      <c r="N43" s="81">
        <f t="shared" ref="N43:P43" si="11">SUM(N39:N42)</f>
        <v>0</v>
      </c>
      <c r="O43" s="80">
        <f t="shared" si="11"/>
        <v>31080.799999999999</v>
      </c>
      <c r="P43" s="81">
        <f t="shared" si="11"/>
        <v>0</v>
      </c>
    </row>
    <row r="44" spans="2:16" x14ac:dyDescent="0.25">
      <c r="B44" s="3"/>
      <c r="C44" s="3"/>
      <c r="D44" s="3"/>
      <c r="E44" s="3"/>
      <c r="F44" s="4"/>
    </row>
    <row r="45" spans="2:16" x14ac:dyDescent="0.25">
      <c r="B45" s="219" t="s">
        <v>95</v>
      </c>
      <c r="C45" s="220"/>
      <c r="D45" s="220"/>
      <c r="E45" s="220"/>
      <c r="F45" s="221"/>
      <c r="G45" s="253" t="s">
        <v>23</v>
      </c>
      <c r="H45" s="253"/>
      <c r="I45" s="253" t="s">
        <v>24</v>
      </c>
      <c r="J45" s="253"/>
      <c r="K45" s="253" t="s">
        <v>25</v>
      </c>
      <c r="L45" s="253"/>
      <c r="M45" s="253" t="s">
        <v>26</v>
      </c>
      <c r="N45" s="253"/>
      <c r="O45" s="253" t="s">
        <v>27</v>
      </c>
      <c r="P45" s="253"/>
    </row>
    <row r="46" spans="2:16" ht="30" x14ac:dyDescent="0.25">
      <c r="B46" s="24" t="s">
        <v>17</v>
      </c>
      <c r="C46" s="24" t="s">
        <v>68</v>
      </c>
      <c r="D46" s="24" t="s">
        <v>96</v>
      </c>
      <c r="E46" s="97" t="s">
        <v>97</v>
      </c>
      <c r="F46" s="24" t="s">
        <v>62</v>
      </c>
      <c r="G46" s="72" t="s">
        <v>35</v>
      </c>
      <c r="H46" s="27" t="s">
        <v>36</v>
      </c>
      <c r="I46" s="72" t="s">
        <v>35</v>
      </c>
      <c r="J46" s="72" t="s">
        <v>36</v>
      </c>
      <c r="K46" s="72" t="s">
        <v>35</v>
      </c>
      <c r="L46" s="72" t="s">
        <v>36</v>
      </c>
      <c r="M46" s="72" t="s">
        <v>35</v>
      </c>
      <c r="N46" s="72" t="s">
        <v>36</v>
      </c>
      <c r="O46" s="72" t="s">
        <v>35</v>
      </c>
      <c r="P46" s="72" t="s">
        <v>36</v>
      </c>
    </row>
    <row r="47" spans="2:16" ht="42" customHeight="1" x14ac:dyDescent="0.25">
      <c r="B47" s="24"/>
      <c r="C47" s="71"/>
      <c r="D47" s="119"/>
      <c r="E47" s="47"/>
      <c r="F47" s="36">
        <f>SUM(G47:P47)</f>
        <v>0</v>
      </c>
      <c r="G47" s="51"/>
      <c r="H47" s="34"/>
      <c r="I47" s="51"/>
      <c r="J47" s="34"/>
      <c r="K47" s="51"/>
      <c r="L47" s="34"/>
      <c r="M47" s="51"/>
      <c r="N47" s="34"/>
      <c r="O47" s="51"/>
      <c r="P47" s="34"/>
    </row>
    <row r="48" spans="2:16" ht="42" customHeight="1" x14ac:dyDescent="0.25">
      <c r="B48" s="24"/>
      <c r="C48" s="71"/>
      <c r="D48" s="119"/>
      <c r="E48" s="47"/>
      <c r="F48" s="36">
        <f t="shared" ref="F48:F50" si="12">SUM(G48:P48)</f>
        <v>0</v>
      </c>
      <c r="G48" s="51"/>
      <c r="H48" s="34"/>
      <c r="I48" s="51"/>
      <c r="J48" s="34"/>
      <c r="K48" s="51"/>
      <c r="L48" s="34"/>
      <c r="M48" s="51"/>
      <c r="N48" s="34"/>
      <c r="O48" s="51"/>
      <c r="P48" s="34"/>
    </row>
    <row r="49" spans="2:16" ht="42" customHeight="1" x14ac:dyDescent="0.25">
      <c r="B49" s="24"/>
      <c r="C49" s="71"/>
      <c r="D49" s="119"/>
      <c r="E49" s="47"/>
      <c r="F49" s="36">
        <f t="shared" si="12"/>
        <v>0</v>
      </c>
      <c r="G49" s="51"/>
      <c r="H49" s="34"/>
      <c r="I49" s="51"/>
      <c r="J49" s="34"/>
      <c r="K49" s="51"/>
      <c r="L49" s="34"/>
      <c r="M49" s="51"/>
      <c r="N49" s="34"/>
      <c r="O49" s="51"/>
      <c r="P49" s="34"/>
    </row>
    <row r="50" spans="2:16" ht="42" customHeight="1" x14ac:dyDescent="0.25">
      <c r="B50" s="17"/>
      <c r="C50" s="17"/>
      <c r="D50" s="17"/>
      <c r="E50" s="99"/>
      <c r="F50" s="36">
        <f t="shared" si="12"/>
        <v>0</v>
      </c>
      <c r="G50" s="52"/>
      <c r="H50" s="34"/>
      <c r="I50" s="35"/>
      <c r="J50" s="34"/>
      <c r="K50" s="35"/>
      <c r="L50" s="34"/>
      <c r="M50" s="35"/>
      <c r="N50" s="34"/>
      <c r="O50" s="35"/>
      <c r="P50" s="34"/>
    </row>
    <row r="51" spans="2:16" x14ac:dyDescent="0.25">
      <c r="B51" s="228" t="s">
        <v>98</v>
      </c>
      <c r="C51" s="229"/>
      <c r="D51" s="229"/>
      <c r="E51" s="229"/>
      <c r="F51" s="81">
        <f>SUM(F47:F50)</f>
        <v>0</v>
      </c>
      <c r="G51" s="81">
        <f t="shared" ref="G51:L51" si="13">SUM(G47:G50)</f>
        <v>0</v>
      </c>
      <c r="H51" s="81">
        <f t="shared" si="13"/>
        <v>0</v>
      </c>
      <c r="I51" s="81">
        <f t="shared" si="13"/>
        <v>0</v>
      </c>
      <c r="J51" s="81">
        <f t="shared" si="13"/>
        <v>0</v>
      </c>
      <c r="K51" s="81">
        <f t="shared" si="13"/>
        <v>0</v>
      </c>
      <c r="L51" s="81">
        <f t="shared" si="13"/>
        <v>0</v>
      </c>
      <c r="M51" s="81">
        <f t="shared" ref="M51:P51" si="14">SUM(M47:M50)</f>
        <v>0</v>
      </c>
      <c r="N51" s="81">
        <f t="shared" si="14"/>
        <v>0</v>
      </c>
      <c r="O51" s="81">
        <f t="shared" si="14"/>
        <v>0</v>
      </c>
      <c r="P51" s="81">
        <f t="shared" si="14"/>
        <v>0</v>
      </c>
    </row>
    <row r="55" spans="2:16" ht="30" customHeight="1" x14ac:dyDescent="0.25">
      <c r="B55" s="225" t="s">
        <v>99</v>
      </c>
      <c r="C55" s="226"/>
      <c r="D55" s="226"/>
      <c r="E55" s="226"/>
      <c r="F55" s="227"/>
      <c r="G55" s="182" t="s">
        <v>23</v>
      </c>
      <c r="H55" s="182"/>
      <c r="I55" s="182" t="s">
        <v>24</v>
      </c>
      <c r="J55" s="182"/>
      <c r="K55" s="182" t="s">
        <v>25</v>
      </c>
      <c r="L55" s="182"/>
      <c r="M55" s="182" t="s">
        <v>26</v>
      </c>
      <c r="N55" s="182"/>
      <c r="O55" s="182" t="s">
        <v>27</v>
      </c>
      <c r="P55" s="182"/>
    </row>
    <row r="56" spans="2:16" ht="75" customHeight="1" x14ac:dyDescent="0.25">
      <c r="B56" s="230" t="s">
        <v>100</v>
      </c>
      <c r="C56" s="231"/>
      <c r="D56" s="232"/>
      <c r="E56" s="73" t="s">
        <v>101</v>
      </c>
      <c r="F56" s="84">
        <f>F8+F11+F19+F35</f>
        <v>423370</v>
      </c>
      <c r="G56" s="255" t="s">
        <v>35</v>
      </c>
      <c r="H56" s="251" t="s">
        <v>36</v>
      </c>
      <c r="I56" s="251" t="s">
        <v>35</v>
      </c>
      <c r="J56" s="251" t="s">
        <v>36</v>
      </c>
      <c r="K56" s="251" t="s">
        <v>35</v>
      </c>
      <c r="L56" s="251" t="s">
        <v>36</v>
      </c>
      <c r="M56" s="251" t="s">
        <v>35</v>
      </c>
      <c r="N56" s="251" t="s">
        <v>36</v>
      </c>
      <c r="O56" s="251" t="s">
        <v>35</v>
      </c>
      <c r="P56" s="251" t="s">
        <v>36</v>
      </c>
    </row>
    <row r="57" spans="2:16" ht="37.5" customHeight="1" x14ac:dyDescent="0.25">
      <c r="B57" s="233"/>
      <c r="C57" s="234"/>
      <c r="D57" s="235"/>
      <c r="E57" s="1" t="s">
        <v>102</v>
      </c>
      <c r="F57" s="85">
        <f>C69</f>
        <v>0.15</v>
      </c>
      <c r="G57" s="256"/>
      <c r="H57" s="252"/>
      <c r="I57" s="252"/>
      <c r="J57" s="252"/>
      <c r="K57" s="252"/>
      <c r="L57" s="252"/>
      <c r="M57" s="252"/>
      <c r="N57" s="252"/>
      <c r="O57" s="252"/>
      <c r="P57" s="252"/>
    </row>
    <row r="58" spans="2:16" ht="50.25" customHeight="1" x14ac:dyDescent="0.25">
      <c r="B58" s="236"/>
      <c r="C58" s="237"/>
      <c r="D58" s="238"/>
      <c r="E58" s="15" t="s">
        <v>103</v>
      </c>
      <c r="F58" s="82">
        <f>F56*F57</f>
        <v>63505.5</v>
      </c>
      <c r="G58" s="83">
        <v>4075</v>
      </c>
      <c r="H58" s="83"/>
      <c r="I58" s="83">
        <v>8075</v>
      </c>
      <c r="J58" s="83"/>
      <c r="K58" s="83">
        <v>12075</v>
      </c>
      <c r="L58" s="83"/>
      <c r="M58" s="83">
        <v>9075</v>
      </c>
      <c r="N58" s="83"/>
      <c r="O58" s="83">
        <v>9037</v>
      </c>
      <c r="P58" s="83"/>
    </row>
    <row r="59" spans="2:16" ht="15.75" thickBot="1" x14ac:dyDescent="0.3">
      <c r="E59" s="134"/>
      <c r="F59" s="74"/>
      <c r="O59" s="74"/>
    </row>
    <row r="60" spans="2:16" x14ac:dyDescent="0.25">
      <c r="B60" s="222" t="s">
        <v>104</v>
      </c>
      <c r="C60" s="223"/>
      <c r="D60" s="223"/>
      <c r="E60" s="224"/>
    </row>
    <row r="61" spans="2:16" ht="15.75" thickBot="1" x14ac:dyDescent="0.3">
      <c r="B61" s="113" t="s">
        <v>105</v>
      </c>
      <c r="C61" s="106" t="s">
        <v>106</v>
      </c>
      <c r="D61" s="241" t="s">
        <v>107</v>
      </c>
      <c r="E61" s="242"/>
      <c r="O61" s="75"/>
    </row>
    <row r="62" spans="2:16" x14ac:dyDescent="0.25">
      <c r="B62" s="114" t="s">
        <v>11</v>
      </c>
      <c r="C62" s="107"/>
      <c r="D62" s="239" t="s">
        <v>108</v>
      </c>
      <c r="E62" s="240"/>
    </row>
    <row r="63" spans="2:16" x14ac:dyDescent="0.25">
      <c r="B63" s="115" t="s">
        <v>12</v>
      </c>
      <c r="C63" s="108"/>
      <c r="D63" s="243" t="s">
        <v>108</v>
      </c>
      <c r="E63" s="244"/>
    </row>
    <row r="64" spans="2:16" x14ac:dyDescent="0.25">
      <c r="B64" s="115" t="s">
        <v>13</v>
      </c>
      <c r="C64" s="108"/>
      <c r="D64" s="243" t="s">
        <v>108</v>
      </c>
      <c r="E64" s="244"/>
    </row>
    <row r="65" spans="2:5" x14ac:dyDescent="0.25">
      <c r="B65" s="115" t="s">
        <v>15</v>
      </c>
      <c r="C65" s="108"/>
      <c r="D65" s="243" t="s">
        <v>108</v>
      </c>
      <c r="E65" s="244"/>
    </row>
    <row r="66" spans="2:5" x14ac:dyDescent="0.25">
      <c r="B66" s="115" t="s">
        <v>16</v>
      </c>
      <c r="C66" s="108"/>
      <c r="D66" s="249" t="s">
        <v>109</v>
      </c>
      <c r="E66" s="250"/>
    </row>
    <row r="67" spans="2:5" x14ac:dyDescent="0.25">
      <c r="B67" s="115" t="s">
        <v>17</v>
      </c>
      <c r="C67" s="108"/>
      <c r="D67" s="243" t="s">
        <v>108</v>
      </c>
      <c r="E67" s="244"/>
    </row>
    <row r="68" spans="2:5" ht="72" customHeight="1" x14ac:dyDescent="0.25">
      <c r="B68" s="116" t="s">
        <v>110</v>
      </c>
      <c r="C68" s="109">
        <f>SUM(C62:C67)</f>
        <v>0</v>
      </c>
      <c r="D68" s="245" t="s">
        <v>111</v>
      </c>
      <c r="E68" s="246"/>
    </row>
    <row r="69" spans="2:5" ht="28.7" customHeight="1" x14ac:dyDescent="0.25">
      <c r="B69" s="117"/>
      <c r="C69" s="110">
        <v>0.15</v>
      </c>
      <c r="D69" s="245" t="s">
        <v>112</v>
      </c>
      <c r="E69" s="246"/>
    </row>
    <row r="70" spans="2:5" ht="30.6" customHeight="1" x14ac:dyDescent="0.25">
      <c r="B70" s="118" t="s">
        <v>113</v>
      </c>
      <c r="C70" s="124">
        <f>C68*C69</f>
        <v>0</v>
      </c>
      <c r="D70" s="247"/>
      <c r="E70" s="248"/>
    </row>
    <row r="71" spans="2:5" ht="28.7" customHeight="1" x14ac:dyDescent="0.25">
      <c r="C71" s="122" t="b">
        <f>IF($C$70=$F$58,TRUE,FALSE)</f>
        <v>0</v>
      </c>
      <c r="D71" s="123" t="s">
        <v>114</v>
      </c>
    </row>
    <row r="72" spans="2:5" ht="23.45" customHeight="1" x14ac:dyDescent="0.25"/>
    <row r="73" spans="2:5" ht="24.6" customHeight="1" x14ac:dyDescent="0.25"/>
    <row r="182" spans="7:9" x14ac:dyDescent="0.25">
      <c r="G182" s="13"/>
      <c r="H182" s="13"/>
      <c r="I182" s="13"/>
    </row>
    <row r="183" spans="7:9" x14ac:dyDescent="0.25">
      <c r="G183" s="13"/>
      <c r="H183" s="13"/>
      <c r="I183" s="13"/>
    </row>
    <row r="184" spans="7:9" x14ac:dyDescent="0.25">
      <c r="G184" s="14" t="s">
        <v>115</v>
      </c>
      <c r="H184" s="13"/>
      <c r="I184" s="13"/>
    </row>
    <row r="185" spans="7:9" x14ac:dyDescent="0.25">
      <c r="G185" s="14" t="s">
        <v>116</v>
      </c>
      <c r="H185" s="13"/>
      <c r="I185" s="13"/>
    </row>
    <row r="186" spans="7:9" x14ac:dyDescent="0.25">
      <c r="G186" s="14" t="s">
        <v>117</v>
      </c>
      <c r="H186" s="13"/>
      <c r="I186" s="13"/>
    </row>
    <row r="187" spans="7:9" x14ac:dyDescent="0.25">
      <c r="G187" s="14" t="s">
        <v>118</v>
      </c>
      <c r="H187" s="13"/>
      <c r="I187" s="13"/>
    </row>
    <row r="188" spans="7:9" x14ac:dyDescent="0.25">
      <c r="G188" s="14" t="s">
        <v>119</v>
      </c>
      <c r="H188" s="13"/>
      <c r="I188" s="13"/>
    </row>
    <row r="189" spans="7:9" x14ac:dyDescent="0.25">
      <c r="G189" s="14" t="s">
        <v>120</v>
      </c>
      <c r="H189" s="13"/>
      <c r="I189" s="13"/>
    </row>
    <row r="190" spans="7:9" x14ac:dyDescent="0.25">
      <c r="G190" s="14"/>
      <c r="H190" s="13"/>
      <c r="I190" s="13"/>
    </row>
    <row r="191" spans="7:9" x14ac:dyDescent="0.25">
      <c r="G191" s="14" t="s">
        <v>121</v>
      </c>
      <c r="H191" s="13"/>
      <c r="I191" s="13"/>
    </row>
    <row r="192" spans="7:9" x14ac:dyDescent="0.25">
      <c r="G192" s="14" t="s">
        <v>122</v>
      </c>
      <c r="H192" s="13"/>
      <c r="I192" s="13"/>
    </row>
    <row r="193" spans="7:7" x14ac:dyDescent="0.25">
      <c r="G193" s="14"/>
    </row>
    <row r="194" spans="7:7" x14ac:dyDescent="0.25">
      <c r="G194" s="14" t="s">
        <v>90</v>
      </c>
    </row>
    <row r="195" spans="7:7" x14ac:dyDescent="0.25">
      <c r="G195" s="14" t="s">
        <v>93</v>
      </c>
    </row>
  </sheetData>
  <sheetProtection formatCells="0" formatColumns="0" formatRows="0" insertColumns="0" insertRows="0" insertHyperlinks="0" deleteColumns="0" deleteRows="0" sort="0"/>
  <protectedRanges>
    <protectedRange sqref="C62:E70" name="Range10"/>
  </protectedRanges>
  <mergeCells count="70">
    <mergeCell ref="I2:K2"/>
    <mergeCell ref="C5:D5"/>
    <mergeCell ref="B21:F21"/>
    <mergeCell ref="B13:F13"/>
    <mergeCell ref="B8:E8"/>
    <mergeCell ref="B11:E11"/>
    <mergeCell ref="B19:E19"/>
    <mergeCell ref="B10:F10"/>
    <mergeCell ref="G10:L10"/>
    <mergeCell ref="G11:L12"/>
    <mergeCell ref="K13:L13"/>
    <mergeCell ref="G21:H21"/>
    <mergeCell ref="I21:J21"/>
    <mergeCell ref="K21:L21"/>
    <mergeCell ref="G29:H29"/>
    <mergeCell ref="I29:J29"/>
    <mergeCell ref="K29:L29"/>
    <mergeCell ref="G13:H13"/>
    <mergeCell ref="I13:J13"/>
    <mergeCell ref="L56:L57"/>
    <mergeCell ref="G56:G57"/>
    <mergeCell ref="H56:H57"/>
    <mergeCell ref="G45:H45"/>
    <mergeCell ref="G55:H55"/>
    <mergeCell ref="I55:J55"/>
    <mergeCell ref="K55:L55"/>
    <mergeCell ref="I56:I57"/>
    <mergeCell ref="J56:J57"/>
    <mergeCell ref="K56:K57"/>
    <mergeCell ref="I45:J45"/>
    <mergeCell ref="K45:L45"/>
    <mergeCell ref="G37:H37"/>
    <mergeCell ref="I37:J37"/>
    <mergeCell ref="K37:L37"/>
    <mergeCell ref="M37:N37"/>
    <mergeCell ref="O37:P37"/>
    <mergeCell ref="M45:N45"/>
    <mergeCell ref="O45:P45"/>
    <mergeCell ref="M13:N13"/>
    <mergeCell ref="O13:P13"/>
    <mergeCell ref="M21:N21"/>
    <mergeCell ref="O21:P21"/>
    <mergeCell ref="M29:N29"/>
    <mergeCell ref="O29:P29"/>
    <mergeCell ref="M55:N55"/>
    <mergeCell ref="O55:P55"/>
    <mergeCell ref="M56:M57"/>
    <mergeCell ref="N56:N57"/>
    <mergeCell ref="O56:O57"/>
    <mergeCell ref="P56:P57"/>
    <mergeCell ref="D62:E62"/>
    <mergeCell ref="D61:E61"/>
    <mergeCell ref="D63:E63"/>
    <mergeCell ref="D69:E69"/>
    <mergeCell ref="D70:E70"/>
    <mergeCell ref="D68:E68"/>
    <mergeCell ref="D64:E64"/>
    <mergeCell ref="D65:E65"/>
    <mergeCell ref="D66:E66"/>
    <mergeCell ref="D67:E67"/>
    <mergeCell ref="B29:F29"/>
    <mergeCell ref="B27:E27"/>
    <mergeCell ref="B45:F45"/>
    <mergeCell ref="B43:E43"/>
    <mergeCell ref="B60:E60"/>
    <mergeCell ref="B55:F55"/>
    <mergeCell ref="B51:E51"/>
    <mergeCell ref="B56:D58"/>
    <mergeCell ref="B37:F37"/>
    <mergeCell ref="B35:E35"/>
  </mergeCells>
  <dataValidations count="1">
    <dataValidation type="list" allowBlank="1" showInputMessage="1" showErrorMessage="1" sqref="C39:C42" xr:uid="{65C1E631-EE98-461A-AAC9-D0824E214838}">
      <formula1>sub</formula1>
    </dataValidation>
  </dataValidations>
  <pageMargins left="0.7" right="0.7" top="0.75" bottom="0.75" header="0.3" footer="0.3"/>
  <pageSetup scale="6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2214A-5004-42D8-BC1A-3D05C6585C1C}">
  <dimension ref="B8:AB46"/>
  <sheetViews>
    <sheetView topLeftCell="A5" zoomScale="85" zoomScaleNormal="85" workbookViewId="0">
      <selection activeCell="P13" sqref="P13"/>
    </sheetView>
  </sheetViews>
  <sheetFormatPr defaultRowHeight="15" x14ac:dyDescent="0.25"/>
  <cols>
    <col min="2" max="2" width="22.85546875" customWidth="1"/>
    <col min="3" max="3" width="14.140625" customWidth="1"/>
    <col min="4" max="4" width="16" customWidth="1"/>
    <col min="5" max="5" width="16.42578125" customWidth="1"/>
    <col min="6" max="7" width="12.5703125" customWidth="1"/>
    <col min="9" max="9" width="25.42578125" customWidth="1"/>
    <col min="10" max="10" width="13.5703125" customWidth="1"/>
    <col min="11" max="11" width="15.42578125" customWidth="1"/>
    <col min="12" max="12" width="15.85546875" customWidth="1"/>
    <col min="13" max="14" width="13.42578125" customWidth="1"/>
    <col min="16" max="16" width="24.140625" customWidth="1"/>
    <col min="17" max="17" width="14" customWidth="1"/>
    <col min="18" max="18" width="12.5703125" customWidth="1"/>
    <col min="19" max="19" width="12.140625" customWidth="1"/>
    <col min="20" max="21" width="13.5703125" customWidth="1"/>
    <col min="23" max="23" width="20.5703125" customWidth="1"/>
    <col min="24" max="24" width="16.140625" customWidth="1"/>
    <col min="25" max="26" width="11.5703125" customWidth="1"/>
    <col min="27" max="27" width="14" customWidth="1"/>
  </cols>
  <sheetData>
    <row r="8" spans="2:27" x14ac:dyDescent="0.25">
      <c r="B8" s="29" t="s">
        <v>123</v>
      </c>
      <c r="I8" s="29" t="s">
        <v>124</v>
      </c>
      <c r="P8" s="29" t="s">
        <v>125</v>
      </c>
      <c r="W8" s="29" t="s">
        <v>126</v>
      </c>
    </row>
    <row r="9" spans="2:27" x14ac:dyDescent="0.25">
      <c r="B9" s="29" t="s">
        <v>127</v>
      </c>
      <c r="C9" s="146" t="s">
        <v>128</v>
      </c>
      <c r="D9" s="146" t="s">
        <v>50</v>
      </c>
      <c r="E9" s="146" t="s">
        <v>129</v>
      </c>
      <c r="F9" s="146" t="s">
        <v>130</v>
      </c>
      <c r="I9" s="29" t="s">
        <v>127</v>
      </c>
      <c r="J9" s="146" t="s">
        <v>128</v>
      </c>
      <c r="K9" s="146" t="s">
        <v>50</v>
      </c>
      <c r="L9" s="146" t="s">
        <v>129</v>
      </c>
      <c r="M9" s="146" t="s">
        <v>130</v>
      </c>
      <c r="P9" s="29" t="s">
        <v>127</v>
      </c>
      <c r="Q9" s="146" t="s">
        <v>128</v>
      </c>
      <c r="R9" s="146" t="s">
        <v>50</v>
      </c>
      <c r="S9" s="146" t="s">
        <v>129</v>
      </c>
      <c r="T9" s="146" t="s">
        <v>130</v>
      </c>
      <c r="W9" s="29" t="s">
        <v>127</v>
      </c>
      <c r="X9" s="146" t="s">
        <v>128</v>
      </c>
      <c r="Y9" s="146" t="s">
        <v>50</v>
      </c>
      <c r="Z9" s="146" t="s">
        <v>129</v>
      </c>
      <c r="AA9" s="146" t="s">
        <v>130</v>
      </c>
    </row>
    <row r="10" spans="2:27" x14ac:dyDescent="0.25">
      <c r="B10" s="1" t="s">
        <v>11</v>
      </c>
      <c r="C10" s="30">
        <f>SUM(D10:E10)</f>
        <v>0</v>
      </c>
      <c r="D10" s="18"/>
      <c r="E10" s="18"/>
      <c r="F10" s="18"/>
      <c r="G10" s="90"/>
      <c r="I10" s="1" t="s">
        <v>11</v>
      </c>
      <c r="J10" s="30">
        <f>SUM(K10:L10)</f>
        <v>0</v>
      </c>
      <c r="K10" s="18"/>
      <c r="L10" s="18"/>
      <c r="M10" s="18"/>
      <c r="N10" s="90"/>
      <c r="P10" s="1" t="s">
        <v>11</v>
      </c>
      <c r="Q10" s="30">
        <f>SUM(R10:S10)</f>
        <v>0</v>
      </c>
      <c r="R10" s="18"/>
      <c r="S10" s="18"/>
      <c r="T10" s="18"/>
      <c r="U10" s="90"/>
      <c r="W10" s="1" t="s">
        <v>11</v>
      </c>
      <c r="X10" s="30">
        <f>SUM(Y10:Z10)</f>
        <v>0</v>
      </c>
      <c r="Y10" s="18"/>
      <c r="Z10" s="18"/>
      <c r="AA10" s="18"/>
    </row>
    <row r="11" spans="2:27" x14ac:dyDescent="0.25">
      <c r="B11" s="1" t="s">
        <v>12</v>
      </c>
      <c r="C11" s="30">
        <f t="shared" ref="C11:C17" si="0">SUM(D11:E11)</f>
        <v>0</v>
      </c>
      <c r="D11" s="18"/>
      <c r="E11" s="18"/>
      <c r="F11" s="18"/>
      <c r="G11" s="90"/>
      <c r="I11" s="1" t="s">
        <v>12</v>
      </c>
      <c r="J11" s="30">
        <f t="shared" ref="J11:J17" si="1">SUM(K11:L11)</f>
        <v>0</v>
      </c>
      <c r="K11" s="18"/>
      <c r="L11" s="18"/>
      <c r="M11" s="18"/>
      <c r="N11" s="90"/>
      <c r="P11" s="1" t="s">
        <v>12</v>
      </c>
      <c r="Q11" s="30">
        <f t="shared" ref="Q11:Q17" si="2">SUM(R11:S11)</f>
        <v>0</v>
      </c>
      <c r="R11" s="18"/>
      <c r="S11" s="18"/>
      <c r="T11" s="18"/>
      <c r="U11" s="90"/>
      <c r="W11" s="1" t="s">
        <v>12</v>
      </c>
      <c r="X11" s="30">
        <f t="shared" ref="X11:X17" si="3">SUM(Y11:Z11)</f>
        <v>0</v>
      </c>
      <c r="Y11" s="18"/>
      <c r="Z11" s="18"/>
      <c r="AA11" s="18"/>
    </row>
    <row r="12" spans="2:27" x14ac:dyDescent="0.25">
      <c r="B12" s="1" t="s">
        <v>13</v>
      </c>
      <c r="C12" s="30">
        <f t="shared" si="0"/>
        <v>0</v>
      </c>
      <c r="D12" s="18"/>
      <c r="E12" s="18"/>
      <c r="F12" s="18"/>
      <c r="G12" s="90"/>
      <c r="I12" s="1" t="s">
        <v>13</v>
      </c>
      <c r="J12" s="30">
        <f t="shared" si="1"/>
        <v>0</v>
      </c>
      <c r="K12" s="18"/>
      <c r="L12" s="18"/>
      <c r="M12" s="18"/>
      <c r="N12" s="90"/>
      <c r="P12" s="1" t="s">
        <v>13</v>
      </c>
      <c r="Q12" s="30">
        <f t="shared" si="2"/>
        <v>0</v>
      </c>
      <c r="R12" s="18"/>
      <c r="S12" s="18"/>
      <c r="T12" s="18"/>
      <c r="U12" s="90"/>
      <c r="W12" s="1" t="s">
        <v>13</v>
      </c>
      <c r="X12" s="30">
        <f t="shared" si="3"/>
        <v>0</v>
      </c>
      <c r="Y12" s="18"/>
      <c r="Z12" s="18"/>
      <c r="AA12" s="18"/>
    </row>
    <row r="13" spans="2:27" x14ac:dyDescent="0.25">
      <c r="B13" s="1" t="s">
        <v>14</v>
      </c>
      <c r="C13" s="30">
        <f t="shared" si="0"/>
        <v>0</v>
      </c>
      <c r="D13" s="18"/>
      <c r="E13" s="18"/>
      <c r="F13" s="18"/>
      <c r="G13" s="90"/>
      <c r="I13" s="1" t="s">
        <v>14</v>
      </c>
      <c r="J13" s="30">
        <f t="shared" si="1"/>
        <v>0</v>
      </c>
      <c r="K13" s="18"/>
      <c r="L13" s="18"/>
      <c r="M13" s="18"/>
      <c r="N13" s="90"/>
      <c r="P13" s="1" t="s">
        <v>14</v>
      </c>
      <c r="Q13" s="30">
        <f t="shared" si="2"/>
        <v>0</v>
      </c>
      <c r="R13" s="18"/>
      <c r="S13" s="18"/>
      <c r="T13" s="18"/>
      <c r="U13" s="90"/>
      <c r="W13" s="1" t="s">
        <v>14</v>
      </c>
      <c r="X13" s="30">
        <f t="shared" si="3"/>
        <v>0</v>
      </c>
      <c r="Y13" s="18"/>
      <c r="Z13" s="18"/>
      <c r="AA13" s="18"/>
    </row>
    <row r="14" spans="2:27" x14ac:dyDescent="0.25">
      <c r="B14" s="1" t="s">
        <v>15</v>
      </c>
      <c r="C14" s="30">
        <f t="shared" si="0"/>
        <v>0</v>
      </c>
      <c r="D14" s="18"/>
      <c r="E14" s="18"/>
      <c r="F14" s="18"/>
      <c r="G14" s="90"/>
      <c r="I14" s="1" t="s">
        <v>15</v>
      </c>
      <c r="J14" s="30">
        <f t="shared" si="1"/>
        <v>0</v>
      </c>
      <c r="K14" s="18"/>
      <c r="L14" s="18"/>
      <c r="M14" s="18"/>
      <c r="N14" s="90"/>
      <c r="P14" s="1" t="s">
        <v>15</v>
      </c>
      <c r="Q14" s="30">
        <f t="shared" si="2"/>
        <v>0</v>
      </c>
      <c r="R14" s="18"/>
      <c r="S14" s="18"/>
      <c r="T14" s="18"/>
      <c r="U14" s="90"/>
      <c r="W14" s="1" t="s">
        <v>15</v>
      </c>
      <c r="X14" s="30">
        <f t="shared" si="3"/>
        <v>0</v>
      </c>
      <c r="Y14" s="18"/>
      <c r="Z14" s="18"/>
      <c r="AA14" s="18"/>
    </row>
    <row r="15" spans="2:27" x14ac:dyDescent="0.25">
      <c r="B15" s="1" t="s">
        <v>16</v>
      </c>
      <c r="C15" s="30">
        <f t="shared" si="0"/>
        <v>0</v>
      </c>
      <c r="D15" s="18"/>
      <c r="E15" s="18"/>
      <c r="F15" s="18"/>
      <c r="G15" s="90"/>
      <c r="I15" s="1" t="s">
        <v>16</v>
      </c>
      <c r="J15" s="30">
        <f t="shared" si="1"/>
        <v>0</v>
      </c>
      <c r="K15" s="18"/>
      <c r="L15" s="18"/>
      <c r="M15" s="18"/>
      <c r="N15" s="90"/>
      <c r="P15" s="1" t="s">
        <v>16</v>
      </c>
      <c r="Q15" s="30">
        <f t="shared" si="2"/>
        <v>0</v>
      </c>
      <c r="R15" s="18"/>
      <c r="S15" s="18"/>
      <c r="T15" s="18"/>
      <c r="U15" s="90"/>
      <c r="W15" s="1" t="s">
        <v>16</v>
      </c>
      <c r="X15" s="30">
        <f t="shared" si="3"/>
        <v>0</v>
      </c>
      <c r="Y15" s="18"/>
      <c r="Z15" s="18"/>
      <c r="AA15" s="18"/>
    </row>
    <row r="16" spans="2:27" x14ac:dyDescent="0.25">
      <c r="B16" s="1" t="s">
        <v>131</v>
      </c>
      <c r="C16" s="30">
        <f t="shared" si="0"/>
        <v>0</v>
      </c>
      <c r="D16" s="18">
        <v>0</v>
      </c>
      <c r="E16" s="18">
        <v>0</v>
      </c>
      <c r="F16" s="18"/>
      <c r="G16" s="90"/>
      <c r="I16" s="1" t="s">
        <v>131</v>
      </c>
      <c r="J16" s="30">
        <f t="shared" si="1"/>
        <v>0</v>
      </c>
      <c r="K16" s="18">
        <v>0</v>
      </c>
      <c r="L16" s="18">
        <v>0</v>
      </c>
      <c r="M16" s="18"/>
      <c r="N16" s="90"/>
      <c r="P16" s="1" t="s">
        <v>131</v>
      </c>
      <c r="Q16" s="30">
        <f t="shared" si="2"/>
        <v>0</v>
      </c>
      <c r="R16" s="18">
        <v>0</v>
      </c>
      <c r="S16" s="18">
        <v>0</v>
      </c>
      <c r="T16" s="18"/>
      <c r="U16" s="90"/>
      <c r="W16" s="1" t="s">
        <v>131</v>
      </c>
      <c r="X16" s="30">
        <f t="shared" si="3"/>
        <v>0</v>
      </c>
      <c r="Y16" s="18">
        <v>0</v>
      </c>
      <c r="Z16" s="18">
        <v>0</v>
      </c>
      <c r="AA16" s="18"/>
    </row>
    <row r="17" spans="2:28" x14ac:dyDescent="0.25">
      <c r="B17" s="1" t="s">
        <v>17</v>
      </c>
      <c r="C17" s="30">
        <f t="shared" si="0"/>
        <v>0</v>
      </c>
      <c r="D17" s="18"/>
      <c r="E17" s="18"/>
      <c r="F17" s="18"/>
      <c r="G17" s="90"/>
      <c r="I17" s="1" t="s">
        <v>17</v>
      </c>
      <c r="J17" s="30">
        <f t="shared" si="1"/>
        <v>0</v>
      </c>
      <c r="K17" s="18"/>
      <c r="L17" s="18"/>
      <c r="M17" s="18"/>
      <c r="N17" s="90"/>
      <c r="P17" s="1" t="s">
        <v>17</v>
      </c>
      <c r="Q17" s="30">
        <f t="shared" si="2"/>
        <v>0</v>
      </c>
      <c r="R17" s="18"/>
      <c r="S17" s="18"/>
      <c r="T17" s="18"/>
      <c r="U17" s="90"/>
      <c r="W17" s="1" t="s">
        <v>17</v>
      </c>
      <c r="X17" s="30">
        <f t="shared" si="3"/>
        <v>0</v>
      </c>
      <c r="Y17" s="18"/>
      <c r="Z17" s="18"/>
      <c r="AA17" s="18"/>
    </row>
    <row r="18" spans="2:28" x14ac:dyDescent="0.25">
      <c r="B18" s="1" t="s">
        <v>18</v>
      </c>
      <c r="C18" s="30">
        <f>SUM(C10:C17)</f>
        <v>0</v>
      </c>
      <c r="D18" s="18">
        <f t="shared" ref="D18:E18" si="4">SUM(D10:D17)</f>
        <v>0</v>
      </c>
      <c r="E18" s="18">
        <f t="shared" si="4"/>
        <v>0</v>
      </c>
      <c r="F18" s="18"/>
      <c r="G18" s="90"/>
      <c r="I18" s="1" t="s">
        <v>18</v>
      </c>
      <c r="J18" s="30">
        <f>SUM(J10:J17)</f>
        <v>0</v>
      </c>
      <c r="K18" s="18">
        <f t="shared" ref="K18:L18" si="5">SUM(K10:K17)</f>
        <v>0</v>
      </c>
      <c r="L18" s="18">
        <f t="shared" si="5"/>
        <v>0</v>
      </c>
      <c r="M18" s="18"/>
      <c r="N18" s="90"/>
      <c r="P18" s="1" t="s">
        <v>18</v>
      </c>
      <c r="Q18" s="30">
        <f>SUM(Q10:Q17)</f>
        <v>0</v>
      </c>
      <c r="R18" s="18">
        <f t="shared" ref="R18:S18" si="6">SUM(R10:R17)</f>
        <v>0</v>
      </c>
      <c r="S18" s="18">
        <f t="shared" si="6"/>
        <v>0</v>
      </c>
      <c r="T18" s="18"/>
      <c r="U18" s="90"/>
      <c r="W18" s="1" t="s">
        <v>18</v>
      </c>
      <c r="X18" s="30">
        <f>SUM(X10:X17)</f>
        <v>0</v>
      </c>
      <c r="Y18" s="18">
        <f t="shared" ref="Y18:Z18" si="7">SUM(Y10:Y17)</f>
        <v>0</v>
      </c>
      <c r="Z18" s="18">
        <f t="shared" si="7"/>
        <v>0</v>
      </c>
      <c r="AA18" s="18"/>
    </row>
    <row r="19" spans="2:28" x14ac:dyDescent="0.25">
      <c r="B19" s="1" t="s">
        <v>19</v>
      </c>
      <c r="C19" s="30">
        <v>0</v>
      </c>
      <c r="D19" s="18">
        <v>0</v>
      </c>
      <c r="E19" s="18">
        <v>0</v>
      </c>
      <c r="F19" s="31"/>
      <c r="G19" s="111" t="s">
        <v>132</v>
      </c>
      <c r="I19" s="1" t="s">
        <v>19</v>
      </c>
      <c r="J19" s="30">
        <v>0</v>
      </c>
      <c r="K19" s="18">
        <v>0</v>
      </c>
      <c r="L19" s="18">
        <v>0</v>
      </c>
      <c r="M19" s="31"/>
      <c r="N19" s="111" t="s">
        <v>132</v>
      </c>
      <c r="P19" s="1" t="s">
        <v>19</v>
      </c>
      <c r="Q19" s="30">
        <v>0</v>
      </c>
      <c r="R19" s="18">
        <v>0</v>
      </c>
      <c r="S19" s="18">
        <v>0</v>
      </c>
      <c r="T19" s="31"/>
      <c r="U19" s="111" t="s">
        <v>132</v>
      </c>
      <c r="W19" s="1" t="s">
        <v>19</v>
      </c>
      <c r="X19" s="30">
        <v>0</v>
      </c>
      <c r="Y19" s="18">
        <v>0</v>
      </c>
      <c r="Z19" s="18">
        <v>0</v>
      </c>
      <c r="AA19" s="31"/>
      <c r="AB19" s="111" t="s">
        <v>132</v>
      </c>
    </row>
    <row r="20" spans="2:28" x14ac:dyDescent="0.25">
      <c r="B20" s="15" t="s">
        <v>133</v>
      </c>
      <c r="C20" s="142">
        <f>SUM(C18:C19)</f>
        <v>0</v>
      </c>
      <c r="D20" s="143">
        <f t="shared" ref="D20:E20" si="8">SUM(D18:D19)</f>
        <v>0</v>
      </c>
      <c r="E20" s="143">
        <f t="shared" si="8"/>
        <v>0</v>
      </c>
      <c r="F20" s="143"/>
      <c r="G20" s="145"/>
      <c r="I20" s="15" t="s">
        <v>133</v>
      </c>
      <c r="J20" s="142">
        <f>SUM(J18:J19)</f>
        <v>0</v>
      </c>
      <c r="K20" s="143">
        <f t="shared" ref="K20:L20" si="9">SUM(K18:K19)</f>
        <v>0</v>
      </c>
      <c r="L20" s="143">
        <f t="shared" si="9"/>
        <v>0</v>
      </c>
      <c r="M20" s="143"/>
      <c r="N20" s="90"/>
      <c r="P20" s="15" t="s">
        <v>133</v>
      </c>
      <c r="Q20" s="144">
        <f>SUM(Q18:Q19)</f>
        <v>0</v>
      </c>
      <c r="R20" s="143">
        <f t="shared" ref="R20:S20" si="10">SUM(R18:R19)</f>
        <v>0</v>
      </c>
      <c r="S20" s="143">
        <f t="shared" si="10"/>
        <v>0</v>
      </c>
      <c r="T20" s="143"/>
      <c r="U20" s="90"/>
      <c r="W20" s="15" t="s">
        <v>133</v>
      </c>
      <c r="X20" s="144">
        <f>SUM(X18:X19)</f>
        <v>0</v>
      </c>
      <c r="Y20" s="143">
        <f t="shared" ref="Y20:Z20" si="11">SUM(Y18:Y19)</f>
        <v>0</v>
      </c>
      <c r="Z20" s="143">
        <f t="shared" si="11"/>
        <v>0</v>
      </c>
      <c r="AA20" s="143"/>
    </row>
    <row r="22" spans="2:28" x14ac:dyDescent="0.25">
      <c r="B22" s="273" t="s">
        <v>134</v>
      </c>
      <c r="C22" s="274"/>
      <c r="D22" s="275"/>
      <c r="I22" s="273" t="s">
        <v>135</v>
      </c>
      <c r="J22" s="274"/>
      <c r="K22" s="275"/>
      <c r="P22" s="273" t="s">
        <v>136</v>
      </c>
      <c r="Q22" s="274"/>
      <c r="R22" s="275"/>
      <c r="W22" s="273" t="s">
        <v>137</v>
      </c>
      <c r="X22" s="274"/>
      <c r="Y22" s="275"/>
    </row>
    <row r="23" spans="2:28" x14ac:dyDescent="0.25">
      <c r="B23" s="1" t="s">
        <v>149</v>
      </c>
      <c r="C23" s="1" t="s">
        <v>138</v>
      </c>
      <c r="D23" s="1" t="s">
        <v>62</v>
      </c>
      <c r="I23" s="1" t="s">
        <v>149</v>
      </c>
      <c r="J23" s="1" t="s">
        <v>138</v>
      </c>
      <c r="K23" s="1" t="s">
        <v>62</v>
      </c>
      <c r="P23" s="1" t="s">
        <v>149</v>
      </c>
      <c r="Q23" s="1" t="s">
        <v>138</v>
      </c>
      <c r="R23" s="1" t="s">
        <v>62</v>
      </c>
      <c r="W23" s="1" t="s">
        <v>149</v>
      </c>
      <c r="X23" s="1" t="s">
        <v>138</v>
      </c>
      <c r="Y23" s="1" t="s">
        <v>62</v>
      </c>
    </row>
    <row r="24" spans="2:28" ht="15.75" customHeight="1" x14ac:dyDescent="0.25">
      <c r="B24" s="17"/>
      <c r="C24" s="17"/>
      <c r="D24" s="18"/>
      <c r="I24" s="17"/>
      <c r="J24" s="17"/>
      <c r="K24" s="17"/>
      <c r="P24" s="17"/>
      <c r="Q24" s="17"/>
      <c r="R24" s="17"/>
      <c r="W24" s="17"/>
      <c r="X24" s="17"/>
      <c r="Y24" s="17"/>
    </row>
    <row r="25" spans="2:28" x14ac:dyDescent="0.25">
      <c r="B25" s="17"/>
      <c r="C25" s="17"/>
      <c r="D25" s="18"/>
      <c r="I25" s="17"/>
      <c r="J25" s="17"/>
      <c r="K25" s="17"/>
      <c r="P25" s="17"/>
      <c r="Q25" s="17"/>
      <c r="R25" s="17"/>
      <c r="W25" s="17"/>
      <c r="X25" s="17"/>
      <c r="Y25" s="17"/>
    </row>
    <row r="26" spans="2:28" x14ac:dyDescent="0.25">
      <c r="B26" s="17"/>
      <c r="C26" s="17"/>
      <c r="D26" s="18"/>
      <c r="I26" s="17"/>
      <c r="J26" s="17"/>
      <c r="K26" s="17"/>
      <c r="P26" s="17"/>
      <c r="Q26" s="17"/>
      <c r="R26" s="17"/>
      <c r="W26" s="17"/>
      <c r="X26" s="17"/>
      <c r="Y26" s="17"/>
    </row>
    <row r="27" spans="2:28" x14ac:dyDescent="0.25">
      <c r="B27" s="17"/>
      <c r="C27" s="17"/>
      <c r="D27" s="18"/>
      <c r="I27" s="17"/>
      <c r="J27" s="17"/>
      <c r="K27" s="17"/>
      <c r="P27" s="17"/>
      <c r="Q27" s="17"/>
      <c r="R27" s="17"/>
      <c r="W27" s="17"/>
      <c r="X27" s="17"/>
      <c r="Y27" s="17"/>
    </row>
    <row r="28" spans="2:28" x14ac:dyDescent="0.25">
      <c r="B28" s="17"/>
      <c r="C28" s="17"/>
      <c r="D28" s="18"/>
      <c r="I28" s="17"/>
      <c r="J28" s="17"/>
      <c r="K28" s="17"/>
      <c r="P28" s="17"/>
      <c r="Q28" s="17"/>
      <c r="R28" s="17"/>
      <c r="W28" s="17"/>
      <c r="X28" s="17"/>
      <c r="Y28" s="17"/>
    </row>
    <row r="29" spans="2:28" x14ac:dyDescent="0.25">
      <c r="B29" s="17"/>
      <c r="C29" s="17"/>
      <c r="D29" s="18"/>
      <c r="I29" s="17"/>
      <c r="J29" s="17"/>
      <c r="K29" s="17"/>
      <c r="P29" s="17"/>
      <c r="Q29" s="17"/>
      <c r="R29" s="17"/>
      <c r="W29" s="17"/>
      <c r="X29" s="17"/>
      <c r="Y29" s="17"/>
    </row>
    <row r="30" spans="2:28" x14ac:dyDescent="0.25">
      <c r="B30" s="276" t="s">
        <v>128</v>
      </c>
      <c r="C30" s="277"/>
      <c r="D30" s="18">
        <f>SUM(D24:D29)</f>
        <v>0</v>
      </c>
      <c r="I30" s="276" t="s">
        <v>128</v>
      </c>
      <c r="J30" s="277"/>
      <c r="K30" s="18">
        <f>SUM(K24:K29)</f>
        <v>0</v>
      </c>
      <c r="P30" s="276" t="s">
        <v>128</v>
      </c>
      <c r="Q30" s="277"/>
      <c r="R30" s="18">
        <f>SUM(R24:R29)</f>
        <v>0</v>
      </c>
      <c r="W30" s="276" t="s">
        <v>128</v>
      </c>
      <c r="X30" s="277"/>
      <c r="Y30" s="18">
        <f>SUM(Y24:Y29)</f>
        <v>0</v>
      </c>
    </row>
    <row r="31" spans="2:28" x14ac:dyDescent="0.25">
      <c r="B31" s="91"/>
      <c r="C31" s="91"/>
      <c r="D31" s="91"/>
      <c r="I31" s="91"/>
      <c r="J31" s="91"/>
      <c r="K31" s="91"/>
      <c r="P31" s="91"/>
      <c r="Q31" s="91"/>
      <c r="R31" s="91"/>
      <c r="W31" s="91"/>
      <c r="X31" s="91"/>
      <c r="Y31" s="91"/>
    </row>
    <row r="33" spans="2:28" x14ac:dyDescent="0.25">
      <c r="B33" s="278" t="s">
        <v>139</v>
      </c>
      <c r="C33" s="278"/>
      <c r="D33" s="278"/>
      <c r="E33" s="278"/>
      <c r="F33" s="278"/>
      <c r="G33" s="278"/>
      <c r="H33" s="95"/>
      <c r="I33" s="278" t="s">
        <v>150</v>
      </c>
      <c r="J33" s="278"/>
      <c r="K33" s="278"/>
      <c r="L33" s="278"/>
      <c r="M33" s="278"/>
      <c r="N33" s="278"/>
      <c r="P33" s="278" t="s">
        <v>151</v>
      </c>
      <c r="Q33" s="278"/>
      <c r="R33" s="278"/>
      <c r="S33" s="278"/>
      <c r="T33" s="278"/>
      <c r="U33" s="278"/>
      <c r="W33" s="278" t="s">
        <v>152</v>
      </c>
      <c r="X33" s="278"/>
      <c r="Y33" s="278"/>
      <c r="Z33" s="278"/>
      <c r="AA33" s="278"/>
      <c r="AB33" s="278"/>
    </row>
    <row r="34" spans="2:28" ht="45" x14ac:dyDescent="0.25">
      <c r="B34" s="147" t="s">
        <v>14</v>
      </c>
      <c r="C34" s="147" t="s">
        <v>68</v>
      </c>
      <c r="D34" s="147" t="s">
        <v>69</v>
      </c>
      <c r="E34" s="147" t="s">
        <v>130</v>
      </c>
      <c r="F34" s="147" t="s">
        <v>140</v>
      </c>
      <c r="G34" s="147" t="s">
        <v>62</v>
      </c>
      <c r="H34" s="148"/>
      <c r="I34" s="147" t="s">
        <v>14</v>
      </c>
      <c r="J34" s="147" t="s">
        <v>68</v>
      </c>
      <c r="K34" s="147" t="s">
        <v>69</v>
      </c>
      <c r="L34" s="147" t="s">
        <v>130</v>
      </c>
      <c r="M34" s="147" t="s">
        <v>140</v>
      </c>
      <c r="N34" s="147" t="s">
        <v>62</v>
      </c>
      <c r="O34" s="148"/>
      <c r="P34" s="147" t="s">
        <v>14</v>
      </c>
      <c r="Q34" s="147" t="s">
        <v>68</v>
      </c>
      <c r="R34" s="147" t="s">
        <v>69</v>
      </c>
      <c r="S34" s="147" t="s">
        <v>130</v>
      </c>
      <c r="T34" s="147" t="s">
        <v>140</v>
      </c>
      <c r="U34" s="147" t="s">
        <v>62</v>
      </c>
      <c r="V34" s="148"/>
      <c r="W34" s="147" t="s">
        <v>14</v>
      </c>
      <c r="X34" s="147" t="s">
        <v>68</v>
      </c>
      <c r="Y34" s="147" t="s">
        <v>69</v>
      </c>
      <c r="Z34" s="147" t="s">
        <v>130</v>
      </c>
      <c r="AA34" s="147" t="s">
        <v>140</v>
      </c>
      <c r="AB34" s="147" t="s">
        <v>62</v>
      </c>
    </row>
    <row r="35" spans="2:28" x14ac:dyDescent="0.25">
      <c r="B35" s="17"/>
      <c r="C35" s="147"/>
      <c r="D35" s="147"/>
      <c r="E35" s="147"/>
      <c r="F35" s="147"/>
      <c r="G35" s="147"/>
      <c r="I35" s="17"/>
      <c r="J35" s="17"/>
      <c r="K35" s="17"/>
      <c r="L35" s="1"/>
      <c r="M35" s="1"/>
      <c r="N35" s="30"/>
      <c r="P35" s="17"/>
      <c r="Q35" s="17"/>
      <c r="R35" s="17"/>
      <c r="S35" s="1"/>
      <c r="T35" s="1"/>
      <c r="U35" s="30"/>
      <c r="W35" s="17"/>
      <c r="X35" s="17"/>
      <c r="Y35" s="17"/>
      <c r="Z35" s="1"/>
      <c r="AA35" s="1"/>
      <c r="AB35" s="30"/>
    </row>
    <row r="36" spans="2:28" x14ac:dyDescent="0.25">
      <c r="B36" s="17"/>
      <c r="C36" s="17"/>
      <c r="D36" s="17"/>
      <c r="E36" s="1"/>
      <c r="F36" s="1"/>
      <c r="G36" s="30"/>
      <c r="I36" s="17"/>
      <c r="J36" s="17"/>
      <c r="K36" s="17"/>
      <c r="L36" s="1"/>
      <c r="M36" s="1"/>
      <c r="N36" s="30"/>
      <c r="P36" s="17"/>
      <c r="Q36" s="17"/>
      <c r="R36" s="17"/>
      <c r="S36" s="1"/>
      <c r="T36" s="1"/>
      <c r="U36" s="30"/>
      <c r="W36" s="17"/>
      <c r="X36" s="17"/>
      <c r="Y36" s="17"/>
      <c r="Z36" s="1"/>
      <c r="AA36" s="1"/>
      <c r="AB36" s="30"/>
    </row>
    <row r="37" spans="2:28" x14ac:dyDescent="0.25">
      <c r="B37" s="17"/>
      <c r="C37" s="17"/>
      <c r="D37" s="17"/>
      <c r="E37" s="1"/>
      <c r="F37" s="1"/>
      <c r="G37" s="30"/>
      <c r="I37" s="17"/>
      <c r="J37" s="17"/>
      <c r="K37" s="17"/>
      <c r="L37" s="1"/>
      <c r="M37" s="1"/>
      <c r="N37" s="30"/>
      <c r="P37" s="17"/>
      <c r="Q37" s="17"/>
      <c r="R37" s="17"/>
      <c r="S37" s="1"/>
      <c r="T37" s="1"/>
      <c r="U37" s="30"/>
      <c r="W37" s="17"/>
      <c r="X37" s="17"/>
      <c r="Y37" s="17"/>
      <c r="Z37" s="1"/>
      <c r="AA37" s="1"/>
      <c r="AB37" s="30"/>
    </row>
    <row r="38" spans="2:28" x14ac:dyDescent="0.25">
      <c r="B38" s="17"/>
      <c r="C38" s="17"/>
      <c r="D38" s="17"/>
      <c r="E38" s="1"/>
      <c r="F38" s="1"/>
      <c r="G38" s="30"/>
      <c r="I38" s="17"/>
      <c r="J38" s="17"/>
      <c r="K38" s="17"/>
      <c r="L38" s="1"/>
      <c r="M38" s="1"/>
      <c r="N38" s="30"/>
      <c r="P38" s="17"/>
      <c r="Q38" s="17"/>
      <c r="R38" s="17"/>
      <c r="S38" s="1"/>
      <c r="T38" s="1"/>
      <c r="U38" s="30"/>
      <c r="W38" s="17"/>
      <c r="X38" s="17"/>
      <c r="Y38" s="17"/>
      <c r="Z38" s="1"/>
      <c r="AA38" s="1"/>
      <c r="AB38" s="30"/>
    </row>
    <row r="39" spans="2:28" x14ac:dyDescent="0.25">
      <c r="B39" s="17"/>
      <c r="C39" s="17"/>
      <c r="D39" s="17"/>
      <c r="E39" s="1"/>
      <c r="F39" s="1"/>
      <c r="G39" s="30"/>
      <c r="I39" s="17"/>
      <c r="J39" s="17"/>
      <c r="K39" s="17"/>
      <c r="L39" s="1"/>
      <c r="M39" s="1"/>
      <c r="N39" s="30"/>
      <c r="P39" s="17"/>
      <c r="Q39" s="17"/>
      <c r="R39" s="17"/>
      <c r="S39" s="1"/>
      <c r="T39" s="1"/>
      <c r="U39" s="30"/>
      <c r="W39" s="17"/>
      <c r="X39" s="17"/>
      <c r="Y39" s="17"/>
      <c r="Z39" s="1"/>
      <c r="AA39" s="1"/>
      <c r="AB39" s="30"/>
    </row>
    <row r="40" spans="2:28" x14ac:dyDescent="0.25">
      <c r="B40" s="17"/>
      <c r="C40" s="17"/>
      <c r="D40" s="17"/>
      <c r="E40" s="1"/>
      <c r="F40" s="1"/>
      <c r="G40" s="30"/>
      <c r="I40" s="17"/>
      <c r="J40" s="17"/>
      <c r="K40" s="17"/>
      <c r="L40" s="1"/>
      <c r="M40" s="1"/>
      <c r="N40" s="30"/>
      <c r="P40" s="17"/>
      <c r="Q40" s="17"/>
      <c r="R40" s="17"/>
      <c r="S40" s="1"/>
      <c r="T40" s="1"/>
      <c r="U40" s="30"/>
      <c r="W40" s="17"/>
      <c r="X40" s="17"/>
      <c r="Y40" s="17"/>
      <c r="Z40" s="1"/>
      <c r="AA40" s="1"/>
      <c r="AB40" s="30"/>
    </row>
    <row r="41" spans="2:28" x14ac:dyDescent="0.25">
      <c r="B41" s="191" t="s">
        <v>128</v>
      </c>
      <c r="C41" s="191"/>
      <c r="D41" s="191"/>
      <c r="E41" s="191"/>
      <c r="F41" s="191"/>
      <c r="G41" s="30">
        <f>SUM(G35:G40)</f>
        <v>0</v>
      </c>
      <c r="I41" s="191" t="s">
        <v>128</v>
      </c>
      <c r="J41" s="191"/>
      <c r="K41" s="191"/>
      <c r="L41" s="191"/>
      <c r="M41" s="191"/>
      <c r="N41" s="30">
        <f>SUM(N35:N40)</f>
        <v>0</v>
      </c>
      <c r="P41" s="191" t="s">
        <v>128</v>
      </c>
      <c r="Q41" s="191"/>
      <c r="R41" s="191"/>
      <c r="S41" s="191"/>
      <c r="T41" s="191"/>
      <c r="U41" s="30">
        <f>SUM(U35:U40)</f>
        <v>0</v>
      </c>
      <c r="W41" s="191" t="s">
        <v>128</v>
      </c>
      <c r="X41" s="191"/>
      <c r="Y41" s="191"/>
      <c r="Z41" s="191"/>
      <c r="AA41" s="191"/>
      <c r="AB41" s="30">
        <f>SUM(AB35:AB40)</f>
        <v>0</v>
      </c>
    </row>
    <row r="46" spans="2:28" x14ac:dyDescent="0.25">
      <c r="F46" t="s">
        <v>141</v>
      </c>
    </row>
  </sheetData>
  <mergeCells count="16">
    <mergeCell ref="P33:U33"/>
    <mergeCell ref="P41:T41"/>
    <mergeCell ref="W33:AB33"/>
    <mergeCell ref="W41:AA41"/>
    <mergeCell ref="B33:G33"/>
    <mergeCell ref="B41:F41"/>
    <mergeCell ref="I33:N33"/>
    <mergeCell ref="I41:M41"/>
    <mergeCell ref="B22:D22"/>
    <mergeCell ref="I22:K22"/>
    <mergeCell ref="P22:R22"/>
    <mergeCell ref="W22:Y22"/>
    <mergeCell ref="I30:J30"/>
    <mergeCell ref="B30:C30"/>
    <mergeCell ref="P30:Q30"/>
    <mergeCell ref="W30:X3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82245b4-6978-4b28-a03e-d766527e007c">
      <UserInfo>
        <DisplayName>Lipsey, Jamie (Federal)</DisplayName>
        <AccountId>55</AccountId>
        <AccountType/>
      </UserInfo>
      <UserInfo>
        <DisplayName>Valinsky, Ilana (Federal)</DisplayName>
        <AccountId>14</AccountId>
        <AccountType/>
      </UserInfo>
      <UserInfo>
        <DisplayName>Wenner, Shelby (Federal)</DisplayName>
        <AccountId>13</AccountId>
        <AccountType/>
      </UserInfo>
      <UserInfo>
        <DisplayName>Messick, Maria (Federal)</DisplayName>
        <AccountId>39</AccountId>
        <AccountType/>
      </UserInfo>
      <UserInfo>
        <DisplayName>Grafton, Bernadette (Federal)</DisplayName>
        <AccountId>47</AccountId>
        <AccountType/>
      </UserInfo>
      <UserInfo>
        <DisplayName>Myers-Reed, Carmen (Federal)</DisplayName>
        <AccountId>12</AccountId>
        <AccountType/>
      </UserInfo>
      <UserInfo>
        <DisplayName>Todd, Alec (Federal)</DisplayName>
        <AccountId>75</AccountId>
        <AccountType/>
      </UserInfo>
    </SharedWithUsers>
    <lcf76f155ced4ddcb4097134ff3c332f xmlns="af9ca224-eb2b-4407-ae58-49342ee6c6f3">
      <Terms xmlns="http://schemas.microsoft.com/office/infopath/2007/PartnerControls"/>
    </lcf76f155ced4ddcb4097134ff3c332f>
    <TaxCatchAll xmlns="a82245b4-6978-4b28-a03e-d766527e007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B265328AE921499A2A2B23F2614963" ma:contentTypeVersion="15" ma:contentTypeDescription="Create a new document." ma:contentTypeScope="" ma:versionID="ba4a58d969f6f7665703d31d81578176">
  <xsd:schema xmlns:xsd="http://www.w3.org/2001/XMLSchema" xmlns:xs="http://www.w3.org/2001/XMLSchema" xmlns:p="http://schemas.microsoft.com/office/2006/metadata/properties" xmlns:ns2="af9ca224-eb2b-4407-ae58-49342ee6c6f3" xmlns:ns3="a82245b4-6978-4b28-a03e-d766527e007c" targetNamespace="http://schemas.microsoft.com/office/2006/metadata/properties" ma:root="true" ma:fieldsID="956ecb73ba0914d3b016fe2bcb47f7e4" ns2:_="" ns3:_="">
    <xsd:import namespace="af9ca224-eb2b-4407-ae58-49342ee6c6f3"/>
    <xsd:import namespace="a82245b4-6978-4b28-a03e-d766527e0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ca224-eb2b-4407-ae58-49342ee6c6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0d4ad75-a42b-4783-84ed-a698db182b0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2245b4-6978-4b28-a03e-d766527e0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e7882fd-2c37-4f76-b478-27be2ceffd62}" ma:internalName="TaxCatchAll" ma:showField="CatchAllData" ma:web="a82245b4-6978-4b28-a03e-d766527e00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756BB9-3FF9-4025-8A6C-1CD9F817CCDE}">
  <ds:schemaRefs>
    <ds:schemaRef ds:uri="http://schemas.microsoft.com/sharepoint/v3/contenttype/forms"/>
  </ds:schemaRefs>
</ds:datastoreItem>
</file>

<file path=customXml/itemProps2.xml><?xml version="1.0" encoding="utf-8"?>
<ds:datastoreItem xmlns:ds="http://schemas.openxmlformats.org/officeDocument/2006/customXml" ds:itemID="{D6E7FDAA-7FFD-42E4-81EF-E494214D6E08}">
  <ds:schemaRefs>
    <ds:schemaRef ds:uri="http://purl.org/dc/terms/"/>
    <ds:schemaRef ds:uri="http://schemas.microsoft.com/office/2006/documentManagement/types"/>
    <ds:schemaRef ds:uri="d9b92ed2-f313-47da-a2cd-2f3e449ecd49"/>
    <ds:schemaRef ds:uri="http://purl.org/dc/elements/1.1/"/>
    <ds:schemaRef ds:uri="http://schemas.microsoft.com/office/2006/metadata/properties"/>
    <ds:schemaRef ds:uri="http://schemas.openxmlformats.org/package/2006/metadata/core-properties"/>
    <ds:schemaRef ds:uri="http://purl.org/dc/dcmitype/"/>
    <ds:schemaRef ds:uri="2e826b7a-9376-46e0-802d-7148c5e4cf1d"/>
    <ds:schemaRef ds:uri="http://schemas.microsoft.com/sharepoint/v3"/>
    <ds:schemaRef ds:uri="http://schemas.microsoft.com/office/infopath/2007/PartnerControls"/>
    <ds:schemaRef ds:uri="http://www.w3.org/XML/1998/namespace"/>
    <ds:schemaRef ds:uri="a82245b4-6978-4b28-a03e-d766527e007c"/>
    <ds:schemaRef ds:uri="af9ca224-eb2b-4407-ae58-49342ee6c6f3"/>
  </ds:schemaRefs>
</ds:datastoreItem>
</file>

<file path=customXml/itemProps3.xml><?xml version="1.0" encoding="utf-8"?>
<ds:datastoreItem xmlns:ds="http://schemas.openxmlformats.org/officeDocument/2006/customXml" ds:itemID="{156B4653-E77F-4067-91F2-3634FF32B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9ca224-eb2b-4407-ae58-49342ee6c6f3"/>
    <ds:schemaRef ds:uri="a82245b4-6978-4b28-a03e-d766527e0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EDA Disclaimer &amp; Instructions</vt:lpstr>
      <vt:lpstr>Budget Overview</vt:lpstr>
      <vt:lpstr>Staffing Plan</vt:lpstr>
      <vt:lpstr>Budget Narrative</vt:lpstr>
      <vt:lpstr>Subawards</vt:lpstr>
      <vt:lpstr>cash_list</vt:lpstr>
      <vt:lpstr>match_list</vt:lpstr>
      <vt:lpstr>'Budget Narrative'!Print_Area</vt:lpstr>
      <vt:lpstr>'Budget Overview'!Print_Area</vt:lpstr>
      <vt:lpstr>'Staffing Plan'!Print_Area</vt:lpstr>
      <vt:lpstr>program_list</vt:lpstr>
      <vt:lpstr>sub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Ryan (Federal)</dc:creator>
  <cp:keywords/>
  <dc:description/>
  <cp:lastModifiedBy>Kosty, Amanda (Federal)</cp:lastModifiedBy>
  <cp:revision/>
  <dcterms:created xsi:type="dcterms:W3CDTF">2018-08-30T16:43:31Z</dcterms:created>
  <dcterms:modified xsi:type="dcterms:W3CDTF">2026-02-06T15:32:00Z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0x0101003CB265328AE921499A2A2B23F2614963</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